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1355" windowHeight="8700" activeTab="4"/>
  </bookViews>
  <sheets>
    <sheet name="Anexo I" sheetId="9" r:id="rId1"/>
    <sheet name="Anexo II" sheetId="7" r:id="rId2"/>
    <sheet name="Grupo I" sheetId="4" r:id="rId3"/>
    <sheet name="Grupo II" sheetId="5" r:id="rId4"/>
    <sheet name="Grupo III" sheetId="3" r:id="rId5"/>
    <sheet name="Grupo IV" sheetId="6" r:id="rId6"/>
    <sheet name="Grupo V" sheetId="13" r:id="rId7"/>
    <sheet name="Anexo IV" sheetId="15" r:id="rId8"/>
    <sheet name="Anexo V" sheetId="14" r:id="rId9"/>
    <sheet name="Anexo VI" sheetId="16" r:id="rId10"/>
    <sheet name="Municípios Pactuados" sheetId="12" r:id="rId11"/>
    <sheet name="Investigação de surtos" sheetId="2" r:id="rId12"/>
    <sheet name="Cronograma" sheetId="11" r:id="rId13"/>
    <sheet name="Recursos $" sheetId="10" r:id="rId14"/>
  </sheets>
  <definedNames>
    <definedName name="_GoBack" localSheetId="7">'Anexo IV'!$B$20</definedName>
    <definedName name="_xlnm.Print_Area" localSheetId="0">'Anexo I'!$B$1:$C$30</definedName>
    <definedName name="_xlnm.Print_Area" localSheetId="1">'Anexo II'!$A$1:$C$21</definedName>
    <definedName name="_xlnm.Print_Area" localSheetId="2">'Grupo I'!$A$1:$O$58</definedName>
    <definedName name="_xlnm.Print_Area" localSheetId="3">'Grupo II'!$A$1:$O$33</definedName>
    <definedName name="_xlnm.Print_Area" localSheetId="4">'Grupo III'!$A$1:$O$26</definedName>
    <definedName name="_xlnm.Print_Area" localSheetId="5">'Grupo IV'!$A$1:$O$45</definedName>
    <definedName name="_xlnm.Print_Area" localSheetId="13">'Recursos $'!$A$1:$H$85</definedName>
  </definedNames>
  <calcPr calcId="144525"/>
</workbook>
</file>

<file path=xl/calcChain.xml><?xml version="1.0" encoding="utf-8"?>
<calcChain xmlns="http://schemas.openxmlformats.org/spreadsheetml/2006/main">
  <c r="H82" i="10" l="1"/>
  <c r="H61" i="10"/>
  <c r="H55" i="10"/>
  <c r="H47" i="10"/>
  <c r="H37" i="10"/>
  <c r="H25" i="10"/>
  <c r="H83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0" i="10"/>
  <c r="H59" i="10"/>
  <c r="H58" i="10"/>
  <c r="H57" i="10"/>
  <c r="H56" i="10"/>
  <c r="H54" i="10"/>
  <c r="H53" i="10"/>
  <c r="H52" i="10"/>
  <c r="H51" i="10"/>
  <c r="H50" i="10"/>
  <c r="H49" i="10"/>
  <c r="H48" i="10"/>
  <c r="H46" i="10"/>
  <c r="H45" i="10"/>
  <c r="H44" i="10"/>
  <c r="H43" i="10"/>
  <c r="H42" i="10"/>
  <c r="H41" i="10"/>
  <c r="H40" i="10"/>
  <c r="H39" i="10"/>
  <c r="H38" i="10"/>
  <c r="H36" i="10"/>
  <c r="H35" i="10"/>
  <c r="H34" i="10"/>
  <c r="H33" i="10"/>
  <c r="H32" i="10"/>
  <c r="H31" i="10"/>
  <c r="H30" i="10"/>
  <c r="H29" i="10"/>
  <c r="H28" i="10"/>
  <c r="H27" i="10"/>
  <c r="H26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C6" i="10"/>
  <c r="E6" i="10" s="1"/>
  <c r="G6" i="10" s="1"/>
  <c r="C7" i="10"/>
  <c r="C8" i="10"/>
  <c r="E8" i="10" s="1"/>
  <c r="G8" i="10" s="1"/>
  <c r="C9" i="10"/>
  <c r="C10" i="10"/>
  <c r="E10" i="10" s="1"/>
  <c r="G10" i="10" s="1"/>
  <c r="C11" i="10"/>
  <c r="C12" i="10"/>
  <c r="E12" i="10" s="1"/>
  <c r="G12" i="10" s="1"/>
  <c r="C13" i="10"/>
  <c r="C14" i="10"/>
  <c r="E14" i="10" s="1"/>
  <c r="G14" i="10" s="1"/>
  <c r="C15" i="10"/>
  <c r="C16" i="10"/>
  <c r="E16" i="10" s="1"/>
  <c r="G16" i="10" s="1"/>
  <c r="C17" i="10"/>
  <c r="C18" i="10"/>
  <c r="E18" i="10" s="1"/>
  <c r="G18" i="10" s="1"/>
  <c r="C19" i="10"/>
  <c r="C20" i="10"/>
  <c r="E20" i="10" s="1"/>
  <c r="G20" i="10" s="1"/>
  <c r="C21" i="10"/>
  <c r="C22" i="10"/>
  <c r="E22" i="10" s="1"/>
  <c r="G22" i="10" s="1"/>
  <c r="C23" i="10"/>
  <c r="C24" i="10"/>
  <c r="E24" i="10" s="1"/>
  <c r="G24" i="10" s="1"/>
  <c r="C25" i="10"/>
  <c r="C26" i="10"/>
  <c r="E26" i="10" s="1"/>
  <c r="G26" i="10" s="1"/>
  <c r="C27" i="10"/>
  <c r="C28" i="10"/>
  <c r="E28" i="10" s="1"/>
  <c r="G28" i="10" s="1"/>
  <c r="C29" i="10"/>
  <c r="C30" i="10"/>
  <c r="E30" i="10" s="1"/>
  <c r="G30" i="10" s="1"/>
  <c r="C31" i="10"/>
  <c r="C32" i="10"/>
  <c r="E32" i="10" s="1"/>
  <c r="G32" i="10" s="1"/>
  <c r="C33" i="10"/>
  <c r="C34" i="10"/>
  <c r="E34" i="10" s="1"/>
  <c r="G34" i="10" s="1"/>
  <c r="C35" i="10"/>
  <c r="C36" i="10"/>
  <c r="E36" i="10" s="1"/>
  <c r="G36" i="10" s="1"/>
  <c r="C37" i="10"/>
  <c r="C38" i="10"/>
  <c r="E38" i="10" s="1"/>
  <c r="G38" i="10" s="1"/>
  <c r="C39" i="10"/>
  <c r="C40" i="10"/>
  <c r="E40" i="10" s="1"/>
  <c r="G40" i="10" s="1"/>
  <c r="C41" i="10"/>
  <c r="C42" i="10"/>
  <c r="E42" i="10" s="1"/>
  <c r="G42" i="10" s="1"/>
  <c r="C43" i="10"/>
  <c r="C44" i="10"/>
  <c r="E44" i="10" s="1"/>
  <c r="G44" i="10" s="1"/>
  <c r="C45" i="10"/>
  <c r="C46" i="10"/>
  <c r="E46" i="10" s="1"/>
  <c r="G46" i="10" s="1"/>
  <c r="C47" i="10"/>
  <c r="C48" i="10"/>
  <c r="E48" i="10" s="1"/>
  <c r="G48" i="10" s="1"/>
  <c r="C49" i="10"/>
  <c r="C50" i="10"/>
  <c r="E50" i="10" s="1"/>
  <c r="G50" i="10" s="1"/>
  <c r="C51" i="10"/>
  <c r="C52" i="10"/>
  <c r="E52" i="10" s="1"/>
  <c r="G52" i="10" s="1"/>
  <c r="C53" i="10"/>
  <c r="C54" i="10"/>
  <c r="E54" i="10" s="1"/>
  <c r="G54" i="10" s="1"/>
  <c r="C55" i="10"/>
  <c r="C56" i="10"/>
  <c r="E56" i="10" s="1"/>
  <c r="G56" i="10" s="1"/>
  <c r="C57" i="10"/>
  <c r="C58" i="10"/>
  <c r="E58" i="10" s="1"/>
  <c r="G58" i="10" s="1"/>
  <c r="C59" i="10"/>
  <c r="C60" i="10"/>
  <c r="E60" i="10" s="1"/>
  <c r="G60" i="10" s="1"/>
  <c r="C61" i="10"/>
  <c r="C62" i="10"/>
  <c r="E62" i="10" s="1"/>
  <c r="G62" i="10" s="1"/>
  <c r="C63" i="10"/>
  <c r="C64" i="10"/>
  <c r="E64" i="10" s="1"/>
  <c r="G64" i="10" s="1"/>
  <c r="C65" i="10"/>
  <c r="C66" i="10"/>
  <c r="E66" i="10" s="1"/>
  <c r="G66" i="10" s="1"/>
  <c r="C67" i="10"/>
  <c r="C68" i="10"/>
  <c r="E68" i="10" s="1"/>
  <c r="G68" i="10" s="1"/>
  <c r="C69" i="10"/>
  <c r="C70" i="10"/>
  <c r="E70" i="10" s="1"/>
  <c r="G70" i="10" s="1"/>
  <c r="C71" i="10"/>
  <c r="C72" i="10"/>
  <c r="E72" i="10" s="1"/>
  <c r="G72" i="10" s="1"/>
  <c r="C73" i="10"/>
  <c r="C74" i="10"/>
  <c r="E74" i="10" s="1"/>
  <c r="G74" i="10" s="1"/>
  <c r="C75" i="10"/>
  <c r="C76" i="10"/>
  <c r="E76" i="10" s="1"/>
  <c r="G76" i="10" s="1"/>
  <c r="C77" i="10"/>
  <c r="C78" i="10"/>
  <c r="E78" i="10" s="1"/>
  <c r="G78" i="10" s="1"/>
  <c r="C79" i="10"/>
  <c r="C80" i="10"/>
  <c r="C81" i="10"/>
  <c r="E81" i="10" s="1"/>
  <c r="G81" i="10" s="1"/>
  <c r="C82" i="10"/>
  <c r="C83" i="10"/>
  <c r="E83" i="10" s="1"/>
  <c r="G83" i="10" s="1"/>
  <c r="D6" i="10"/>
  <c r="D7" i="10"/>
  <c r="E7" i="10" s="1"/>
  <c r="G7" i="10" s="1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E55" i="10" s="1"/>
  <c r="G55" i="10" s="1"/>
  <c r="D56" i="10"/>
  <c r="D57" i="10"/>
  <c r="D58" i="10"/>
  <c r="D59" i="10"/>
  <c r="E59" i="10" s="1"/>
  <c r="G59" i="10" s="1"/>
  <c r="D60" i="10"/>
  <c r="D61" i="10"/>
  <c r="D62" i="10"/>
  <c r="D63" i="10"/>
  <c r="E63" i="10" s="1"/>
  <c r="G63" i="10" s="1"/>
  <c r="D64" i="10"/>
  <c r="D65" i="10"/>
  <c r="D66" i="10"/>
  <c r="D67" i="10"/>
  <c r="E67" i="10" s="1"/>
  <c r="G67" i="10" s="1"/>
  <c r="D68" i="10"/>
  <c r="D69" i="10"/>
  <c r="D70" i="10"/>
  <c r="D71" i="10"/>
  <c r="E71" i="10" s="1"/>
  <c r="G71" i="10" s="1"/>
  <c r="D72" i="10"/>
  <c r="D73" i="10"/>
  <c r="D74" i="10"/>
  <c r="D75" i="10"/>
  <c r="D76" i="10"/>
  <c r="D77" i="10"/>
  <c r="D78" i="10"/>
  <c r="D79" i="10"/>
  <c r="D80" i="10"/>
  <c r="E80" i="10" s="1"/>
  <c r="G80" i="10" s="1"/>
  <c r="D81" i="10"/>
  <c r="D82" i="10"/>
  <c r="E82" i="10" s="1"/>
  <c r="G82" i="10" s="1"/>
  <c r="D83" i="10"/>
  <c r="B84" i="10"/>
  <c r="E79" i="10"/>
  <c r="G79" i="10"/>
  <c r="E77" i="10"/>
  <c r="G77" i="10"/>
  <c r="E75" i="10"/>
  <c r="G75" i="10"/>
  <c r="E73" i="10"/>
  <c r="G73" i="10"/>
  <c r="E69" i="10"/>
  <c r="G69" i="10"/>
  <c r="E65" i="10"/>
  <c r="G65" i="10"/>
  <c r="E61" i="10"/>
  <c r="G61" i="10"/>
  <c r="E57" i="10"/>
  <c r="G57" i="10"/>
  <c r="E53" i="10"/>
  <c r="G53" i="10"/>
  <c r="E51" i="10"/>
  <c r="G51" i="10"/>
  <c r="E49" i="10"/>
  <c r="G49" i="10"/>
  <c r="E47" i="10"/>
  <c r="G47" i="10"/>
  <c r="E45" i="10"/>
  <c r="G45" i="10"/>
  <c r="E43" i="10"/>
  <c r="G43" i="10"/>
  <c r="E41" i="10"/>
  <c r="G41" i="10"/>
  <c r="E39" i="10"/>
  <c r="G39" i="10"/>
  <c r="E37" i="10"/>
  <c r="G37" i="10"/>
  <c r="E35" i="10"/>
  <c r="G35" i="10"/>
  <c r="E33" i="10"/>
  <c r="G33" i="10"/>
  <c r="E31" i="10"/>
  <c r="G31" i="10"/>
  <c r="E29" i="10"/>
  <c r="G29" i="10"/>
  <c r="E27" i="10"/>
  <c r="G27" i="10"/>
  <c r="E25" i="10"/>
  <c r="G25" i="10"/>
  <c r="E23" i="10"/>
  <c r="G23" i="10"/>
  <c r="E21" i="10"/>
  <c r="G21" i="10"/>
  <c r="E19" i="10"/>
  <c r="G19" i="10"/>
  <c r="E17" i="10"/>
  <c r="G17" i="10"/>
  <c r="E15" i="10"/>
  <c r="G15" i="10"/>
  <c r="E13" i="10"/>
  <c r="G13" i="10"/>
  <c r="E11" i="10"/>
  <c r="G11" i="10"/>
  <c r="E9" i="10"/>
  <c r="G9" i="10"/>
  <c r="C84" i="10" l="1"/>
  <c r="E84" i="10" s="1"/>
  <c r="G84" i="10" s="1"/>
  <c r="D84" i="10"/>
</calcChain>
</file>

<file path=xl/sharedStrings.xml><?xml version="1.0" encoding="utf-8"?>
<sst xmlns="http://schemas.openxmlformats.org/spreadsheetml/2006/main" count="713" uniqueCount="556">
  <si>
    <r>
      <t>MUNICIPIO</t>
    </r>
    <r>
      <rPr>
        <sz val="10"/>
        <rFont val="Arial"/>
      </rPr>
      <t>:</t>
    </r>
  </si>
  <si>
    <t>Licença</t>
  </si>
  <si>
    <t>estabelec.</t>
  </si>
  <si>
    <t>Mês:</t>
  </si>
  <si>
    <t>Escola de ensino fundamental</t>
  </si>
  <si>
    <t>Ações realizadas</t>
  </si>
  <si>
    <t>Medicina nuclear</t>
  </si>
  <si>
    <t>Confeitaria</t>
  </si>
  <si>
    <t>Sorveterias</t>
  </si>
  <si>
    <t>Açougue</t>
  </si>
  <si>
    <t>Supermermercados</t>
  </si>
  <si>
    <t>Pastelaria</t>
  </si>
  <si>
    <t>Industria de alimentos</t>
  </si>
  <si>
    <t>Mercearias/minimercados</t>
  </si>
  <si>
    <t>Coleta de amostra de alimentos para análise</t>
  </si>
  <si>
    <t>Ano:</t>
  </si>
  <si>
    <t>Bares</t>
  </si>
  <si>
    <t>Industria de saneantes</t>
  </si>
  <si>
    <t>Emissão</t>
  </si>
  <si>
    <t>relatório</t>
  </si>
  <si>
    <t>Total</t>
  </si>
  <si>
    <t>Trailer</t>
  </si>
  <si>
    <t>Vendedores ambulantes(espetinho,cach. Quente)</t>
  </si>
  <si>
    <t>Emisssão</t>
  </si>
  <si>
    <t>Nº. de</t>
  </si>
  <si>
    <t>Inspeções</t>
  </si>
  <si>
    <t>Nº</t>
  </si>
  <si>
    <t>Número de Casos</t>
  </si>
  <si>
    <t>Local de ocorrência</t>
  </si>
  <si>
    <t>Medidas adotadas relacionadas ao Produto ou  Estabelecimento</t>
  </si>
  <si>
    <t>Alimento(s) Envolvido(s)</t>
  </si>
  <si>
    <t>Agente etiológico</t>
  </si>
  <si>
    <t>&lt; 1a</t>
  </si>
  <si>
    <t>5 a 9</t>
  </si>
  <si>
    <t>1 a 4</t>
  </si>
  <si>
    <t>10 a 19</t>
  </si>
  <si>
    <t>20 a 49</t>
  </si>
  <si>
    <t>50 +</t>
  </si>
  <si>
    <t>Ign.</t>
  </si>
  <si>
    <t>Diagnóstico</t>
  </si>
  <si>
    <t>Investigações de surtos realizadas pela VISA  - PAP VS 2007</t>
  </si>
  <si>
    <t>M</t>
  </si>
  <si>
    <t>F</t>
  </si>
  <si>
    <r>
      <t xml:space="preserve">Legenda: M: </t>
    </r>
    <r>
      <rPr>
        <sz val="10"/>
        <rFont val="Arial"/>
        <family val="2"/>
      </rPr>
      <t>Masculino</t>
    </r>
  </si>
  <si>
    <r>
      <t xml:space="preserve">                F: </t>
    </r>
    <r>
      <rPr>
        <sz val="10"/>
        <rFont val="Arial"/>
        <family val="2"/>
      </rPr>
      <t>Feminino</t>
    </r>
  </si>
  <si>
    <r>
      <t>Ign.:</t>
    </r>
    <r>
      <rPr>
        <sz val="10"/>
        <rFont val="Arial"/>
        <family val="2"/>
      </rPr>
      <t xml:space="preserve"> Ignorado</t>
    </r>
  </si>
  <si>
    <t xml:space="preserve">                     Laboratorial</t>
  </si>
  <si>
    <r>
      <t xml:space="preserve">Diagnóstico: </t>
    </r>
    <r>
      <rPr>
        <sz val="10"/>
        <rFont val="Arial"/>
        <family val="2"/>
      </rPr>
      <t>Clinico</t>
    </r>
  </si>
  <si>
    <t>Evolução</t>
  </si>
  <si>
    <t>Clin.</t>
  </si>
  <si>
    <t>Lab.</t>
  </si>
  <si>
    <t xml:space="preserve">Cura </t>
  </si>
  <si>
    <t>Obito</t>
  </si>
  <si>
    <t>Responsável pela informação:</t>
  </si>
  <si>
    <t>Carimbo e assinatura</t>
  </si>
  <si>
    <t>Pizzaria</t>
  </si>
  <si>
    <t>Data</t>
  </si>
  <si>
    <t>Depósito/Distribuidora de alimentos</t>
  </si>
  <si>
    <t>Instituição de Longa permanência para idosos (asilo)</t>
  </si>
  <si>
    <t>Empresa de transporte de alimentos</t>
  </si>
  <si>
    <t>Emp. de transp. medic.drogas e insum. farmacêuticos</t>
  </si>
  <si>
    <t>Nº. Total</t>
  </si>
  <si>
    <t>Emp. de transp.cosmet. perf. e prod. higiene</t>
  </si>
  <si>
    <t>Distribuidora de produtos odontológicos/correlatos</t>
  </si>
  <si>
    <t>Estações rodoviárias e ferroviárias/pontos de apoio</t>
  </si>
  <si>
    <t xml:space="preserve">Comercio de prod. saneantes domissanitários </t>
  </si>
  <si>
    <t>Comercio de  cosméticos, perfumes e prod. Higiene</t>
  </si>
  <si>
    <t>Drogarias/ervanarias e postos de medicamentos</t>
  </si>
  <si>
    <t>Estabelecimentos de massagem</t>
  </si>
  <si>
    <t>Terrenos baldios</t>
  </si>
  <si>
    <t>Hoteis, moteis e congêneres</t>
  </si>
  <si>
    <t>Empresa de dist. c/ fracion. prod. saneantes domis.</t>
  </si>
  <si>
    <t>Empresa dist.de medicamentos</t>
  </si>
  <si>
    <t>Dist. c/ fracionamento de drogas e ins. Farmaceuticos</t>
  </si>
  <si>
    <t xml:space="preserve">Casa de apoio aos portadores do virus HIV </t>
  </si>
  <si>
    <t>Centros de convivencia de idosos</t>
  </si>
  <si>
    <t>Estabelecimentos de tatuagem e congeneres</t>
  </si>
  <si>
    <t>Lavanderia de roupas de uso hospitalar terceirizada</t>
  </si>
  <si>
    <t>Empresa aplic. Saneantes domis.,inseticidas/raticidas</t>
  </si>
  <si>
    <t>SINAVISA</t>
  </si>
  <si>
    <t>Cadastrado</t>
  </si>
  <si>
    <t>Mes:</t>
  </si>
  <si>
    <t>Data:</t>
  </si>
  <si>
    <t>Indústrias farmaco-químicas</t>
  </si>
  <si>
    <t>Serviços de quimioterapia</t>
  </si>
  <si>
    <t>Empresa de irradiação de produtos</t>
  </si>
  <si>
    <t>Estab. que procedem esterilização de prod. correlatos</t>
  </si>
  <si>
    <t>Estabelecimento de ensino infantil (+creches)</t>
  </si>
  <si>
    <t>Ind. Alim.p/ fins especiais:dieteticos, lactentes e atletas</t>
  </si>
  <si>
    <t>Industria de cosmeticos, perfumarias e prod. de Higiene</t>
  </si>
  <si>
    <t>Emp. de transp. de materiais de alto risco para a saúde</t>
  </si>
  <si>
    <t>Serv.  diagn. e trat.do câncer de colo de utero e mama</t>
  </si>
  <si>
    <t>Industria de correlatos/produtos de saude</t>
  </si>
  <si>
    <t>Industria de saneantes/domissanitários</t>
  </si>
  <si>
    <t>Indústria Farmacêutica</t>
  </si>
  <si>
    <t>Serviços de Radioterapia/Braquiterapia</t>
  </si>
  <si>
    <t>Laboratório de Controle de Qualidade de Produtos</t>
  </si>
  <si>
    <t>Serviço de TRS com Produção de CPHD</t>
  </si>
  <si>
    <t xml:space="preserve">Transportes Coletivos </t>
  </si>
  <si>
    <t>Estabelecimento de Ensino Superior</t>
  </si>
  <si>
    <t>Clinicas de fisioterapia</t>
  </si>
  <si>
    <t>lanchonetes</t>
  </si>
  <si>
    <t xml:space="preserve">Panificadoras </t>
  </si>
  <si>
    <t>Empresa de transporte de prod.saneantes domissanitários</t>
  </si>
  <si>
    <t>Estabelecimentos de artigos médicos-hospitalares</t>
  </si>
  <si>
    <t xml:space="preserve">Restaurantes </t>
  </si>
  <si>
    <t>CAPS - Centro de Atendimento Psico-Social</t>
  </si>
  <si>
    <t>Investigação de desvio de qualidade - DQ</t>
  </si>
  <si>
    <t>Investigação de reação adversa a medicamentos - RAM</t>
  </si>
  <si>
    <t>Indústria de medicamentos fitoterápicos</t>
  </si>
  <si>
    <t>500020 Água Clara</t>
  </si>
  <si>
    <t>500025 Alcinópolis</t>
  </si>
  <si>
    <t>500060 Amambaí</t>
  </si>
  <si>
    <t>500070 Anastácio</t>
  </si>
  <si>
    <t>500080 Anaurilândia</t>
  </si>
  <si>
    <t>500085 Angélica</t>
  </si>
  <si>
    <t>500090 Antônio João</t>
  </si>
  <si>
    <t>500100 Aparecida do Taboado</t>
  </si>
  <si>
    <t>500110 Aquidauana</t>
  </si>
  <si>
    <t>500124 Aral Moreira</t>
  </si>
  <si>
    <t>500150 Bandeirantes</t>
  </si>
  <si>
    <t>500190 Bataguassu</t>
  </si>
  <si>
    <t>500200 Batayporã</t>
  </si>
  <si>
    <t>500210 Bela Vista</t>
  </si>
  <si>
    <t>500215 Bodoquena</t>
  </si>
  <si>
    <t>500220 Bonito</t>
  </si>
  <si>
    <t>500230 Brasilândia</t>
  </si>
  <si>
    <t>500240 Caarapó</t>
  </si>
  <si>
    <t>500260 Camapuã</t>
  </si>
  <si>
    <t>500270 Campo Grande</t>
  </si>
  <si>
    <t>500280 Caracol</t>
  </si>
  <si>
    <t>500290 Cassilândia</t>
  </si>
  <si>
    <t>500295 Chapadão do Sul</t>
  </si>
  <si>
    <t>500310 Corguinho</t>
  </si>
  <si>
    <t>500315 Coronel Sapucaia</t>
  </si>
  <si>
    <t>500320 Corumbá</t>
  </si>
  <si>
    <t>500325 Costa Rica</t>
  </si>
  <si>
    <t>500330 Coxim</t>
  </si>
  <si>
    <t>500345 Deodápolis</t>
  </si>
  <si>
    <t>500348 Dois Irmãos do Buriti</t>
  </si>
  <si>
    <t>500350 Douradina</t>
  </si>
  <si>
    <t>500370 Dourados</t>
  </si>
  <si>
    <t>500375 Eldorado</t>
  </si>
  <si>
    <t>500380 Fátima do Sul</t>
  </si>
  <si>
    <t>500390 Figueirão</t>
  </si>
  <si>
    <t>500400 Glória de Dourados</t>
  </si>
  <si>
    <t>500410 Guia Lopes da Laguna</t>
  </si>
  <si>
    <t>500430 Iguatemi</t>
  </si>
  <si>
    <t>500440 Inocência</t>
  </si>
  <si>
    <t>500450 Itaporã</t>
  </si>
  <si>
    <t>500460 Itaquiraí</t>
  </si>
  <si>
    <t>500470 Ivinhema</t>
  </si>
  <si>
    <t>500480 Japorã</t>
  </si>
  <si>
    <t>500490 Jaraguari</t>
  </si>
  <si>
    <t>500500 Jardim</t>
  </si>
  <si>
    <t>500510 Jateí</t>
  </si>
  <si>
    <t>500515 Juti</t>
  </si>
  <si>
    <t>500520 Ladário</t>
  </si>
  <si>
    <t>500525 Laguna Carapã</t>
  </si>
  <si>
    <t>500540 Maracaju</t>
  </si>
  <si>
    <t>500560 Miranda</t>
  </si>
  <si>
    <t>500568 Mundo Novo</t>
  </si>
  <si>
    <t>500570 Naviraí</t>
  </si>
  <si>
    <t>500580 Nioaque</t>
  </si>
  <si>
    <t>500600 Nova Alvorada do Sul</t>
  </si>
  <si>
    <t>500620 Nova Andradina</t>
  </si>
  <si>
    <t>500625 Novo Horizonte do Sul</t>
  </si>
  <si>
    <t>500630 Paranaíba</t>
  </si>
  <si>
    <t>500635 Paranhos</t>
  </si>
  <si>
    <t>500640 Pedro Gomes</t>
  </si>
  <si>
    <t>500660 Ponta Porã</t>
  </si>
  <si>
    <t>500690 Porto Murtinho</t>
  </si>
  <si>
    <t>500710 Ribas do Rio Pardo</t>
  </si>
  <si>
    <t>500720 Rio Brilhante</t>
  </si>
  <si>
    <t>500730 Rio Negro</t>
  </si>
  <si>
    <t>500740 Rio Verde de MT</t>
  </si>
  <si>
    <t>500750 Rochedo</t>
  </si>
  <si>
    <t>500755 Santa Rita do Pardo</t>
  </si>
  <si>
    <t>500769 São Gabriel do Oeste</t>
  </si>
  <si>
    <t>500780 Selvíria</t>
  </si>
  <si>
    <t>500770 Sete Quedas</t>
  </si>
  <si>
    <t>500790 Sidrolândia</t>
  </si>
  <si>
    <t>500793 Sonora</t>
  </si>
  <si>
    <t>500795 Tacuru</t>
  </si>
  <si>
    <t>500797 Taquarussu</t>
  </si>
  <si>
    <t>500800 Terenos</t>
  </si>
  <si>
    <t>500830 Três Lagoas</t>
  </si>
  <si>
    <t>500840 Vicentina</t>
  </si>
  <si>
    <t>TOTAL</t>
  </si>
  <si>
    <t>PISO 
ESTRUTUR</t>
  </si>
  <si>
    <t>POP
2005</t>
  </si>
  <si>
    <t xml:space="preserve">MUNICÍPIO
</t>
  </si>
  <si>
    <t>PISO 
ESTRATEG</t>
  </si>
  <si>
    <t xml:space="preserve"> - MATO GROSSO DO SUL - </t>
  </si>
  <si>
    <t>PARÂMETROS</t>
  </si>
  <si>
    <t>Instrumento legal de criação da VISA, com definição de 
atribuições e competências</t>
  </si>
  <si>
    <t>Inclusão na estrutura organizacional da respectiva
Secretaria de Saúde</t>
  </si>
  <si>
    <t>ELENCO NORTEADOR DAS AÇÕES DE VISA</t>
  </si>
  <si>
    <t>ÁREA DE 
ESTRUTURAÇÃO</t>
  </si>
  <si>
    <t xml:space="preserve">2. ESTRUTURA FÍSICA E
RECURSOS MATERIAIS
</t>
  </si>
  <si>
    <t>Espaço físico para o desenvolvimento das atividades</t>
  </si>
  <si>
    <t>Canais de comunicação: telefone / fax / internet</t>
  </si>
  <si>
    <t>Normas para padronização de procedimentos 
administrativos e fiscais</t>
  </si>
  <si>
    <t>Profissional ou equipe de VISA em número adequado
ao desenvolvimento das atividades</t>
  </si>
  <si>
    <t xml:space="preserve">3. ESTRUTURA 
ADMINISTRATIVA E
OPERACIONAL
</t>
  </si>
  <si>
    <t xml:space="preserve">4. GESTÃO DE 
PESSOAS
</t>
  </si>
  <si>
    <t>Profissional ou equipe de VISA investida na função
por ato legal</t>
  </si>
  <si>
    <t>ÁREA DE 
INTERVENÇÃO</t>
  </si>
  <si>
    <t xml:space="preserve">PROCEDIMENTOS
</t>
  </si>
  <si>
    <t>Inspeção sanitária</t>
  </si>
  <si>
    <t>Coleta de amostras para análise</t>
  </si>
  <si>
    <t>Atendimento a denúncias / reclamações</t>
  </si>
  <si>
    <t>Ações de notificação, investigação e inspeção conjuntas com 
Vig. Epidemiológica, Ambiental, Saúde do Trabalhador e Assistência</t>
  </si>
  <si>
    <t xml:space="preserve">1. PRODUTOS, SERVIÇOS 
E AMBIENTES DE 
INTERESSE À SAÚDE
</t>
  </si>
  <si>
    <t xml:space="preserve">2. EDUCAÇÃO E
COMUNICAÇÃO EM SAÚDE
PARA A SOCIEDADE
</t>
  </si>
  <si>
    <t xml:space="preserve">4. AÇÕES INTERSETORIAIS
</t>
  </si>
  <si>
    <t>Ações de intervenção no risco sanitário em parceria com Agricultura, Saneamento, Educação, Meio Ambiente, Ciência e Tecnologia, etc.</t>
  </si>
  <si>
    <t xml:space="preserve">5. AÇÕES LABORATORIAIS
</t>
  </si>
  <si>
    <t xml:space="preserve">3. AÇÕES INTEGRAIS
DE SAÚDE
</t>
  </si>
  <si>
    <t>S</t>
  </si>
  <si>
    <t>I</t>
  </si>
  <si>
    <t>N</t>
  </si>
  <si>
    <t xml:space="preserve"> - </t>
  </si>
  <si>
    <t>Rel.Gestão
 2006 *</t>
  </si>
  <si>
    <t>35 munic.</t>
  </si>
  <si>
    <r>
      <t xml:space="preserve"> * LEGENDA PARA "Rel.Gestão 2006"</t>
    </r>
    <r>
      <rPr>
        <sz val="9"/>
        <rFont val="Arial"/>
        <family val="2"/>
      </rPr>
      <t xml:space="preserve">
S = o Relatório de Gestão contempla ações de inspeção sanitária
 I = o Relat. de Gestão com informações insuficientes para caracterizar ações estratégicas
N = as ações de VISA não foram mencionadas ou não foram localizadas no Rel. de Gestão
 -  = o município não apresentou Relatório de Gestão 2006 aprovado pelo Conselho de Saúde</t>
    </r>
  </si>
  <si>
    <t xml:space="preserve">TOTAL
ANUAL </t>
  </si>
  <si>
    <t>DISTRIBUIÇÃO DE REPASSES FINANCEIROS FEDERAIS PARA O COMPONENTE
 VIGILÂNCIA SANITÁRIA, NO BLOCO DA VIGILÂNCIA EM SAÚDE (SALDO JUN a DEZ/2007)</t>
  </si>
  <si>
    <t>TOTAL
JUN a DEZ</t>
  </si>
  <si>
    <t>repasse anual
2006</t>
  </si>
  <si>
    <t>Farmácias de manipulação/Empresa de nutrição Enteral/Parenteral</t>
  </si>
  <si>
    <t xml:space="preserve">Hospital Universitário </t>
  </si>
  <si>
    <t>Distribuidoras de Medicamentos</t>
  </si>
  <si>
    <t>Laboratòrio Central de Saúde Pública</t>
  </si>
  <si>
    <t>ANEXO I</t>
  </si>
  <si>
    <t>ANEXO II</t>
  </si>
  <si>
    <t>Hospital de Pequeno Porte</t>
  </si>
  <si>
    <t>ANEXO III</t>
  </si>
  <si>
    <t>ANEXO IV</t>
  </si>
  <si>
    <t>ANEXO V</t>
  </si>
  <si>
    <t>Hospitais Regionais Estaduais</t>
  </si>
  <si>
    <t>Empresa de Esterilização à Óxido de Etileno</t>
  </si>
  <si>
    <t>Laboratórios de Análises Clínicas</t>
  </si>
  <si>
    <t>Laboratórios de Citopatologias</t>
  </si>
  <si>
    <t>Serv. de Ter. Renal Sustitutiva - TRS(Diálise)</t>
  </si>
  <si>
    <t>Hemonúcleo HEMOPI, AT dos Hospitais Regionais</t>
  </si>
  <si>
    <t>CRONOGRAMA DE EXECUÇÃO</t>
  </si>
  <si>
    <t>Todos os municípios executar em 2008.</t>
  </si>
  <si>
    <t>Executado pelos municípios sede de macrorregiões apartir de .2009.</t>
  </si>
  <si>
    <t xml:space="preserve">Executado pelos municípios sede de macrorregiões até 2009. </t>
  </si>
  <si>
    <t>(Teresina, Picos, Parnaíba e Floriano)</t>
  </si>
  <si>
    <t>ANEXO VII</t>
  </si>
  <si>
    <t>11 MICROREGIÕES</t>
  </si>
  <si>
    <t>MUN. COM MAIS DE 20 MIL HAB.</t>
  </si>
  <si>
    <t>Piripiri</t>
  </si>
  <si>
    <t>Barras</t>
  </si>
  <si>
    <t>Amarante</t>
  </si>
  <si>
    <t>Campo Maior</t>
  </si>
  <si>
    <t>Paulistana</t>
  </si>
  <si>
    <t>Valença</t>
  </si>
  <si>
    <t>São João do Piauí</t>
  </si>
  <si>
    <t>Oeiras</t>
  </si>
  <si>
    <t>Uruçuí</t>
  </si>
  <si>
    <t>Corrente</t>
  </si>
  <si>
    <t>Fronteiras</t>
  </si>
  <si>
    <t>Altos</t>
  </si>
  <si>
    <t>Batalha</t>
  </si>
  <si>
    <t>Cocal</t>
  </si>
  <si>
    <t>Esperantina</t>
  </si>
  <si>
    <t>Floriano</t>
  </si>
  <si>
    <t>José de Freitas</t>
  </si>
  <si>
    <t>Luiz Correia</t>
  </si>
  <si>
    <t>Luzilândia</t>
  </si>
  <si>
    <t>Miguel Alves</t>
  </si>
  <si>
    <t>Parnaíba</t>
  </si>
  <si>
    <t>Pedro II</t>
  </si>
  <si>
    <t>Picos</t>
  </si>
  <si>
    <t>Piracuruca</t>
  </si>
  <si>
    <t>São Raimundo Nonato</t>
  </si>
  <si>
    <t>União</t>
  </si>
  <si>
    <t>Teresina</t>
  </si>
  <si>
    <t>Bom Jesus</t>
  </si>
  <si>
    <t>Academia de gin. musc. cond. físico e congêneres</t>
  </si>
  <si>
    <t>Agrotóxicos (comercialização e uso indevido)</t>
  </si>
  <si>
    <t>Investigação e coleta de amostra de alimentos/água (surto)</t>
  </si>
  <si>
    <t>Vigilância em Saúde do Trabalhador nos ambiente de trabalho deste anexo</t>
  </si>
  <si>
    <t>Piscinas de uso público e restrito (clubes e residências)</t>
  </si>
  <si>
    <t>Mercados e feiras livres</t>
  </si>
  <si>
    <t>Fabrica de produtos alimentos c/ reg. obrigatorio(Res.23/00)</t>
  </si>
  <si>
    <t>Lavanderias comerciais</t>
  </si>
  <si>
    <t>Clinicas odontológicas com raio X</t>
  </si>
  <si>
    <t>Clínica de Endoscopia e Colonoscopia</t>
  </si>
  <si>
    <t>Clínicas de Cirurgias especializadas</t>
  </si>
  <si>
    <t>Hospitais de urgências e emergências</t>
  </si>
  <si>
    <t>Hospital psiquiátrico</t>
  </si>
  <si>
    <t>Bancos de Leite</t>
  </si>
  <si>
    <t>Água Branca</t>
  </si>
  <si>
    <t>Alto Longá</t>
  </si>
  <si>
    <t>Avelino Lopes</t>
  </si>
  <si>
    <t>Baixa Grande do Ribeiro</t>
  </si>
  <si>
    <t>Buriti dos Lopes</t>
  </si>
  <si>
    <t>Canto do Buriti</t>
  </si>
  <si>
    <t>Capitão de Campos</t>
  </si>
  <si>
    <t>Caracol</t>
  </si>
  <si>
    <t>Castelo do Piauí</t>
  </si>
  <si>
    <t>Curimatá</t>
  </si>
  <si>
    <t>Demerval Lobão</t>
  </si>
  <si>
    <t>Dom Inocêncio</t>
  </si>
  <si>
    <t>Elesbão Veloso</t>
  </si>
  <si>
    <t>Gilbués</t>
  </si>
  <si>
    <t>Inhuma</t>
  </si>
  <si>
    <t>Itainópolis</t>
  </si>
  <si>
    <t>Itaueira</t>
  </si>
  <si>
    <t>Jaicós</t>
  </si>
  <si>
    <t>Joaquim Pires</t>
  </si>
  <si>
    <t>Matias Olímpio</t>
  </si>
  <si>
    <t>Monsenhor Gil</t>
  </si>
  <si>
    <t>Monte Alegre do Piauí</t>
  </si>
  <si>
    <t>Palmeirais</t>
  </si>
  <si>
    <t>Parnaguá</t>
  </si>
  <si>
    <t>Pimenteiras</t>
  </si>
  <si>
    <t>Pio IX</t>
  </si>
  <si>
    <t>Porto</t>
  </si>
  <si>
    <t>Regeneração</t>
  </si>
  <si>
    <t>São Miguel do Tapuio</t>
  </si>
  <si>
    <t>São Pedro do Piauí</t>
  </si>
  <si>
    <t>Simões</t>
  </si>
  <si>
    <t>Simplício Mendes</t>
  </si>
  <si>
    <t>ACAUÃ</t>
  </si>
  <si>
    <t>AGRICOLANDIA</t>
  </si>
  <si>
    <t>ALAGOINHA DO PIAUI</t>
  </si>
  <si>
    <t>ALVORADO DO GURGUEIA</t>
  </si>
  <si>
    <t>ANGICAL DO PIAUI</t>
  </si>
  <si>
    <t>ANISIO DE ABREU</t>
  </si>
  <si>
    <t>AROAZES</t>
  </si>
  <si>
    <t>ARRAIAL</t>
  </si>
  <si>
    <t>ASSUNÇÃO DO PIAUI</t>
  </si>
  <si>
    <t>BARRO DURO</t>
  </si>
  <si>
    <t>BENEDITINOS</t>
  </si>
  <si>
    <t>BERTOLINIA</t>
  </si>
  <si>
    <t>BETANIA DO PIAUI</t>
  </si>
  <si>
    <t>BOA HORA</t>
  </si>
  <si>
    <t>BOM PRINCIPIO DO PIAUI</t>
  </si>
  <si>
    <t>BOMFIM DO PIAUI</t>
  </si>
  <si>
    <t>BOQUEIRAO DO PIAUI</t>
  </si>
  <si>
    <t>BRASILEIRA</t>
  </si>
  <si>
    <t>BURITI DOS MONTES</t>
  </si>
  <si>
    <t>CABECEIRA DO PIAUI</t>
  </si>
  <si>
    <t>CAJUEIRO DA PRAIA</t>
  </si>
  <si>
    <t>CALDEIRAO GRANDE DO PIAUI</t>
  </si>
  <si>
    <t>CAMPINAS DO PIAUI</t>
  </si>
  <si>
    <t>CAMPO GRANDE DO PIAUI</t>
  </si>
  <si>
    <t>CAMPO LARGO DO PIAUI</t>
  </si>
  <si>
    <t>CARAUBAS DO PIAUI</t>
  </si>
  <si>
    <t>CAXINGÓ</t>
  </si>
  <si>
    <t>COCAL DOS ALVES</t>
  </si>
  <si>
    <t>COLONIA DO GURGUEIA</t>
  </si>
  <si>
    <t>COLONIA DO PIAUI</t>
  </si>
  <si>
    <t>CONCEIÇÃO DO CANIDE</t>
  </si>
  <si>
    <t>CRISTALANDIA DO PIAUI</t>
  </si>
  <si>
    <t>CRISTINO CASTRO</t>
  </si>
  <si>
    <t>CURRAL NOVO DO PIAUI</t>
  </si>
  <si>
    <t>DIRCEU ARCOVERDE</t>
  </si>
  <si>
    <t>DOM EXPEDITO LOPES</t>
  </si>
  <si>
    <t>FARTURA DO PIAUI</t>
  </si>
  <si>
    <t xml:space="preserve">FRANCINOPOLIS </t>
  </si>
  <si>
    <t>FRANCISCO AYRES</t>
  </si>
  <si>
    <t xml:space="preserve">FRANCISCO SANTOS </t>
  </si>
  <si>
    <t>GEMINIANO</t>
  </si>
  <si>
    <t>GUADALUPE</t>
  </si>
  <si>
    <t>ILHA GRANDE</t>
  </si>
  <si>
    <t>IPIRANGA DO PIAUI</t>
  </si>
  <si>
    <t>ISAIAS COELHO</t>
  </si>
  <si>
    <t>JACOBINA DO PIAUI</t>
  </si>
  <si>
    <t>JOCA MARQUES</t>
  </si>
  <si>
    <t>JULIO BORGES</t>
  </si>
  <si>
    <t>LAGOA ALEGRE</t>
  </si>
  <si>
    <t>LAGOA DE SÃO FRANCISCO</t>
  </si>
  <si>
    <t>LAGOA DO SITIO</t>
  </si>
  <si>
    <t>LANDRI SALES</t>
  </si>
  <si>
    <t>MILTON BRANDAO</t>
  </si>
  <si>
    <t>MADEIRO</t>
  </si>
  <si>
    <t>MANOEL EMIDIO</t>
  </si>
  <si>
    <t>MARCOLANDIA</t>
  </si>
  <si>
    <t>MASSAPE DO PIAUI</t>
  </si>
  <si>
    <t>MONSENHOR HIPOLITO</t>
  </si>
  <si>
    <t>MORRO DO CHAPEU DO PIAUI</t>
  </si>
  <si>
    <t>MURICI DOS PORTELAS</t>
  </si>
  <si>
    <t>NAZARE DO PIAUI</t>
  </si>
  <si>
    <t>NAZARIA</t>
  </si>
  <si>
    <t>NOSSA SENHORA DOS REMEDIOS</t>
  </si>
  <si>
    <t>NOVO ORIENTE DO PIAUI</t>
  </si>
  <si>
    <t>PADRE MARCOS</t>
  </si>
  <si>
    <t>PALMEIRA DO PIAUI</t>
  </si>
  <si>
    <t>PATOS DO PIAUI</t>
  </si>
  <si>
    <t>QUEIMADA NOVA</t>
  </si>
  <si>
    <t>REDENÇÃO DO GURGUEIA</t>
  </si>
  <si>
    <t>RIACHO FRIO</t>
  </si>
  <si>
    <t>RIBEIRO GONÇALVES</t>
  </si>
  <si>
    <t>RIO GRANDE DO PIAUI</t>
  </si>
  <si>
    <t>SANTANA DO PIAUI</t>
  </si>
  <si>
    <t>SANTA FILOMENA</t>
  </si>
  <si>
    <t>SANTA CRUZ DO PIAUI</t>
  </si>
  <si>
    <t>SANTA LUZ</t>
  </si>
  <si>
    <t>SANTA ROSA DO PIAUI</t>
  </si>
  <si>
    <t>SANTO ANTONIO DO LISBOA</t>
  </si>
  <si>
    <t>SÃO FRANCISCO DE ASSIS DO PIAUI</t>
  </si>
  <si>
    <t>SÃO FRANCISCO DO PIAUI</t>
  </si>
  <si>
    <t>SÃO JOAO DA FRONTEIRA</t>
  </si>
  <si>
    <t>SÃO JOAO DA SERRA</t>
  </si>
  <si>
    <t>SÃO JOAO DO ARRAIAL</t>
  </si>
  <si>
    <t>SÃO JOSE DO DIVINO</t>
  </si>
  <si>
    <t>SÃO JOSE DO PIAUI</t>
  </si>
  <si>
    <t>SÃO JULIAO</t>
  </si>
  <si>
    <t>SÃO LOURENÇO DO PIAUI</t>
  </si>
  <si>
    <t>SIGEFREDO PACHECO</t>
  </si>
  <si>
    <t>SUSSUAPARA</t>
  </si>
  <si>
    <t>VARZEA BRANCA</t>
  </si>
  <si>
    <t>Plano de Ação de Vigilância Sanitária, aprovado pelo Conselho Municipal de Saúde, em consonância com o Plano Municipal de Saúde.</t>
  </si>
  <si>
    <t>1. ESTRUTURA LEGAL</t>
  </si>
  <si>
    <t>EIXO I:   Ações para a estruturação e fortalecimento da gestão</t>
  </si>
  <si>
    <t>EIXO II:   Ações estratégicas para o gerenciamento do risco sanitário</t>
  </si>
  <si>
    <t>ESTABELECIMENTOS</t>
  </si>
  <si>
    <t>Lojas Conveniencias</t>
  </si>
  <si>
    <t>Fabrica de alimento dispensados de registro (Res. 23/00)</t>
  </si>
  <si>
    <t>Cemitérios/necrotério/funerárias</t>
  </si>
  <si>
    <t>Consultórios médicos em geral</t>
  </si>
  <si>
    <t>Centros de Saúde e Postos de Saúde</t>
  </si>
  <si>
    <t>Unidade de transporte de pacientes (ambulância)</t>
  </si>
  <si>
    <t>Salão de beleza(manicure/pedicure,barbearia,saunas)</t>
  </si>
  <si>
    <t xml:space="preserve">ESTABELECIMENTOS </t>
  </si>
  <si>
    <t>Estabelecimento de acupuntura</t>
  </si>
  <si>
    <t>Unidade de transporte de pacientes (ambulância de suporte acaneado)</t>
  </si>
  <si>
    <t>Distribuidora de produtos médicos/correlatos</t>
  </si>
  <si>
    <t>Laboratório Ótico</t>
  </si>
  <si>
    <t>Laboratório e oficina de prótese odontológica</t>
  </si>
  <si>
    <t>Lavanderia industrial (Unidade processamentos de roupas de serviços de saúde)</t>
  </si>
  <si>
    <t>Distribuidora de cosméticos, perfumes e produtos de higiene</t>
  </si>
  <si>
    <t>Consultórios médicos(Pediatria, ginecologia, psicologia e outros.)</t>
  </si>
  <si>
    <t>Clínica móvel odontológica</t>
  </si>
  <si>
    <t>Serviços de radiodiagnóstico médico</t>
  </si>
  <si>
    <t>Serviços de radiodiagnóstico odontológico</t>
  </si>
  <si>
    <t>Posto de coleta de amostra para análises clínica</t>
  </si>
  <si>
    <t>Secretaria de Saúde do Estado do Piauí/DIVISA</t>
  </si>
  <si>
    <t>Bancos de Órgãos, de medula e cordão umbilical</t>
  </si>
  <si>
    <t xml:space="preserve"> EM VIGILÂNCIA SANITÁRIA ACIMA DE 20 MIL HABITANTES - RES. CIB-PI Nº 083/2007</t>
  </si>
  <si>
    <t>32 MUNICÍPIOS QUE PACTUARAM O PISO ESTRATÉGICO</t>
  </si>
  <si>
    <t xml:space="preserve"> EM VIGILÂNCIA SANITÁRIA ATÉ 10 MIL HABITANTES - RES. CIB-PI Nº 027/2009</t>
  </si>
  <si>
    <t>28 MUNICÍPIOS QUE PACTUARAM O PISO ESTRATÉGICO</t>
  </si>
  <si>
    <t>90 MUNICÍPIOS QUE PACTUARAM O PISO ESTRATÉGICO</t>
  </si>
  <si>
    <t xml:space="preserve"> EM VIGILÂNCIA SANITÁRIA DE 5 A 10 MIL HABITANTES - RES. CIB-PI Nº 082/2010</t>
  </si>
  <si>
    <t>ESTABELECIMENTO</t>
  </si>
  <si>
    <t>Cópia do último relatório de Gestão (conteúdo da Vigilância Sanitária incluso no relatório de gestão municipal de saúde.</t>
  </si>
  <si>
    <t>Óticas (Comercialização)</t>
  </si>
  <si>
    <t>Unidades prisional (Delegacias)</t>
  </si>
  <si>
    <t>Vigilância em Saúde do Trabalhador nos ambientes de trabalho deste anexo</t>
  </si>
  <si>
    <t>GRUPO IV: DESCRIÇÃO DAS AÇÕES ESTRATÉGICAS EM VIGILANCIA SANITÁRIA E SAÚDE DO TRABALHADOR</t>
  </si>
  <si>
    <t xml:space="preserve">GRUPO III: DESCRIÇÕES DAS AÇÕES ESTRATÉGICAS EM VIGILANCIA SANITÁRIA E SAÚDE DO TRABALHADOR </t>
  </si>
  <si>
    <t>GRUPO I: DESCRIÇÕES DAS AÇÕES ESTRATÉGICAS EM VIGILANCIA SANITÁRIA E SAÚDE DO TRABALHADOR</t>
  </si>
  <si>
    <t>GRUPO II: DESCRIÇÕES DAS AÇÕES ESTRATÉGICAS EM VIGILANCIA SANITÁRIA E SAÚDE DO TRABALHADOR-</t>
  </si>
  <si>
    <t>Cadastro de estabelecimentos sujeitos à 
vigilância sanitária em meio eletrônico</t>
  </si>
  <si>
    <t>VIGIPÓS I</t>
  </si>
  <si>
    <t>Distribuidora de saneantes Domissanitários</t>
  </si>
  <si>
    <t>Sistema de Notificação de Vig. Em Saúde - NOTIVISA- VIGIPÓS I e II</t>
  </si>
  <si>
    <t>VIGIPÓS I e II</t>
  </si>
  <si>
    <t>VIGIPÓS III</t>
  </si>
  <si>
    <t>Participação no financiamento das ações.</t>
  </si>
  <si>
    <t>Notificação, investigação e comunicação de risco.</t>
  </si>
  <si>
    <t>Análise sanitária de projetos arquitetônicos</t>
  </si>
  <si>
    <t>Ações integradas de prevenção e controle de infecções relacionadas à assistência à saúde</t>
  </si>
  <si>
    <t>Ações intersetoriais de educação em saúde.</t>
  </si>
  <si>
    <t>Colaboração com a União em ações de Portos, Aeroportos e Fronteiras.</t>
  </si>
  <si>
    <t>Incorporação das ações de Visa, em conjunto com a Atenção Primária à Saúde, no cotidiano das comunidades.</t>
  </si>
  <si>
    <t>Monitoramento de Produtos</t>
  </si>
  <si>
    <t>Sistema de Gestão da Qualidade dos Laboratórios</t>
  </si>
  <si>
    <t>Atividades educativa para profissionais do setor regulado</t>
  </si>
  <si>
    <t>Equipamentos específicos para fiscalização, meio de transporte, impressos (termos legais)</t>
  </si>
  <si>
    <t>Educação Permanente</t>
  </si>
  <si>
    <t>Sistemas de informação de interesse do SNVS</t>
  </si>
  <si>
    <t>Participação nos fóruns e canais de gestão participativa e controle social.</t>
  </si>
  <si>
    <t xml:space="preserve">Participação em instâncias de discussão, negociação e pactuação (CIB, Colegiado de Gestão Regional 
e Câmaras Técnicas). </t>
  </si>
  <si>
    <t>5. FORTALECIMENTO DA GESTÃO</t>
  </si>
  <si>
    <t>GRUPO V: DESCRIÇÃO DAS AÇÕES ESTRATÉGICAS EM SAÚDE DO TRABALHADOR</t>
  </si>
  <si>
    <t>Processo de insalubridade nas instituições públicas</t>
  </si>
  <si>
    <t>Capacitação na área de Vigilância em Saúde do Trabalhador</t>
  </si>
  <si>
    <t>Assistência ao Trabalhador: consultas médicas, fisioterapia, nutricionista, psicologia, ortopedia, consultas jurídicas, fonoaudiologia, odontologia e assistência social.</t>
  </si>
  <si>
    <t>Vacinação de trabalhadores das instituiçõespúblicas e empresas privadas.</t>
  </si>
  <si>
    <t>Implantação e implementação das Comissões Internas de Prevenção de Acidentes (CIPAS)</t>
  </si>
  <si>
    <t>Atendimento e articulação - inter-institucional das ações de vigilância sanitária e saúde do trabalhador.</t>
  </si>
  <si>
    <t>Implantação e implementação de projetos de acordo com a exposição dos trabalhadores nas diversas atividades laboratoriais.</t>
  </si>
  <si>
    <t>Monitoramento e avaliação das ações de Visa definidas no Plano de Saúde, nas Programações Anuais de Saúde e nos Relatórios Anuais de Gestão</t>
  </si>
  <si>
    <t>Participação no processo de descentralização e de regionalização.</t>
  </si>
  <si>
    <t>Planejamento integrado no âmbito da Vigilância em Saúde e a  Atenção Primária à Saúde.</t>
  </si>
  <si>
    <t>DETALHAMENTO DA PACTUAÇÃO PARA AS AÇÕES DE VIGIPÓS</t>
  </si>
  <si>
    <t>ATIVIDADES</t>
  </si>
  <si>
    <t>MEDICAMENTOS</t>
  </si>
  <si>
    <t>PRODUTOS PARA SAÚDE</t>
  </si>
  <si>
    <t>SANEANTES</t>
  </si>
  <si>
    <t>COSMÉTICOS AGROTÓXICOS</t>
  </si>
  <si>
    <t>ALIMENTOS</t>
  </si>
  <si>
    <t>HEMO- COMPONENTES</t>
  </si>
  <si>
    <r>
      <rPr>
        <b/>
        <sz val="10"/>
        <rFont val="Arial"/>
        <family val="2"/>
      </rPr>
      <t>VIGIPÓS II</t>
    </r>
    <r>
      <rPr>
        <sz val="10"/>
        <rFont val="Arial"/>
        <family val="2"/>
      </rPr>
      <t xml:space="preserve">                           -  Sensibilizar os profissionais da saúde para a notificação/ Incluir a notificação no NOTIVISA.                            - Coletar dados complementares da notificação</t>
    </r>
  </si>
  <si>
    <t>VIGIPÓS I                            -  Sensibilizar os profissionais da saúde para a notificação/ Incluir a notificação no NOTIVISA.</t>
  </si>
  <si>
    <t>2) Subdivisões das ações de VIGIPÓS :</t>
  </si>
  <si>
    <t>a) Coletar dados complementares das notificações – Coletar dados necessários, não informados anteriormente no formulário de notificação, para análise do caso e</t>
  </si>
  <si>
    <t>decisão sobre a realização de investigação;</t>
  </si>
  <si>
    <t>b) Coletar amostras – Coletar amostras necessárias, segundo os critérios estabelecidos no processo de vigilância de pós comercialização para o respectivo produto, de</t>
  </si>
  <si>
    <t>acordo com os fluxos elaborados pelas oficinas do NOTIVISA;</t>
  </si>
  <si>
    <t>c) Elaborar e divulgar relatórios gerenciais e/ou boletins informativos – Processo de elaboração de relatórios a partir das notificações de suas aéreas de abrangência e</t>
  </si>
  <si>
    <t>boletins analíticos com as informações constantes no banco de dados do NOTIVISA;</t>
  </si>
  <si>
    <t>EA      QT</t>
  </si>
  <si>
    <t>EA       QT</t>
  </si>
  <si>
    <t>EA         QT</t>
  </si>
  <si>
    <t>EA          QT</t>
  </si>
  <si>
    <t>* 1) O gestor poderá escolher as ações de VIGIPÓS que irá assumir para cada um dos sete (7) produtos motivos para notificação ( Medicamentos, Produtos para a Saúde, sangue e componentes. Saneantes, Cosméticos, Agrotóxicos e Alimentos)</t>
  </si>
  <si>
    <r>
      <rPr>
        <b/>
        <sz val="10"/>
        <rFont val="Arial"/>
        <family val="2"/>
      </rPr>
      <t>VIGIPÓS III</t>
    </r>
    <r>
      <rPr>
        <sz val="10"/>
        <rFont val="Arial"/>
        <family val="2"/>
      </rPr>
      <t xml:space="preserve">                           -  Sensibilizar os profissionais da saúde para a notificação/ Incluir a notificação no NOTIVISA;                           - Coletar dados complementares da notificação;                            - Coletar amostras do produto notificado e enviar para análise fiscal;                        - Interditar cautelarmente produtos;                              - Elaborar relatórios gerenciais.</t>
    </r>
  </si>
  <si>
    <t>Hospitais de Gestão Estadual (capital)</t>
  </si>
  <si>
    <t>Hospital geral e especializado ( privado e filantrópico)</t>
  </si>
  <si>
    <t>ANEXO V - AÇÕES DE VIGILÂNCIA DA PÓS-COMERCIALIZAÇÃO</t>
  </si>
  <si>
    <t>COMPOSIÇÃO DA EQUIPE MÍNIMA DE VIGILÂNCIA SANITÁRIA E SAÚDE DO TRABALHADOR</t>
  </si>
  <si>
    <t>Faixa Populacional</t>
  </si>
  <si>
    <t>Nível Superior</t>
  </si>
  <si>
    <t>Nível Médio</t>
  </si>
  <si>
    <t>5.000 a 10.000</t>
  </si>
  <si>
    <t>&gt;10.000 a 50.000</t>
  </si>
  <si>
    <t>&gt; 50.000</t>
  </si>
  <si>
    <t>Os municípios com população superior a 100.000 habitantes deverão ter mais 1 técnico de nível superior, a cada 50.000 fica a critério do município agregar  técnicos de nível médio à equipe, de acordo com sua necessidade e perfil sanitário.</t>
  </si>
  <si>
    <t>COMPOSIÇÃO DA EQUIPE MÍNIMA CONFORME GRUPO DE AÇÕES ESTRATÉGICAS PACTUADAS</t>
  </si>
  <si>
    <t>GRUPOS DE AÇÕES ESTRATÉGICAS</t>
  </si>
  <si>
    <t>COMPOSIÇÃO/FORMAÇÃO PROFISSIONAL</t>
  </si>
  <si>
    <t>GRUPO I</t>
  </si>
  <si>
    <t>GRUPO II</t>
  </si>
  <si>
    <t>• Profissionais do Grupo I</t>
  </si>
  <si>
    <t>• Profissionais de nível superior da área de saúde (enfermeiros, farmacêuticos, nutricionista, biólogos, fisioterapeutas).</t>
  </si>
  <si>
    <t>GRUPO III</t>
  </si>
  <si>
    <t>• Profissionais dos Grupos I e II</t>
  </si>
  <si>
    <t>GRUPO IV</t>
  </si>
  <si>
    <t>Profissionais dos Grupos I, II e III e demais profissionais conforme exigência das Normas Sanitárias.</t>
  </si>
  <si>
    <t>GRUPO V</t>
  </si>
  <si>
    <t>Profissionais dos Grupos I, II e III e demais profissionais conforme exigências das Normas Sanitárias.</t>
  </si>
  <si>
    <t>ANEXO VI</t>
  </si>
  <si>
    <t>TERMO DE ADESÃO ÀS AÇÕES</t>
  </si>
  <si>
    <t xml:space="preserve"> DE VIGILÂNCIA SANITÁRIA E DE SAÚDE DO TRABALHADOR</t>
  </si>
  <si>
    <t>O município assume o controle sanitário das ações do (s) grupo (s) ___________, conforme o ANEXO III desta Resolução.</t>
  </si>
  <si>
    <t>________________, _____ de ____________ de _____</t>
  </si>
  <si>
    <t>______________________________________</t>
  </si>
  <si>
    <t>Prefeito</t>
  </si>
  <si>
    <t>Secretário Municipal da Saúde</t>
  </si>
  <si>
    <t>Secretário Estadual da Saúde</t>
  </si>
  <si>
    <t>A Secretaria da Saúde do Estado da Piauí, representada pelo(a) Secretário(a) de Saúde doEstado,  Sr.(a)  ________________________________________________________________,  CPF  nº ________________________,  RG  nº_______________________,  como  gestor  do componente  estadual  do  Sistema  de  Vigilância  Sanitária,  realizará  a  gestão  das  ações estratégicas  em  nível  estadual  e,  em  caráter  complementar  ou  suplementar,  as  ações  não executadas pelo nível municipal, conforme definido no já referido Regulamento Técnico.</t>
  </si>
  <si>
    <r>
      <t xml:space="preserve">        O Município de  _________________________________, CNPJ  _____________________, Código  do  IBGE  __________________________________,  representado  pelo Exmo. Sr. Prefeito Sr  (a).___________________________________, CPF nº ________________________, RG nº_________________________ e por seu Secretário Municipal  da</t>
    </r>
    <r>
      <rPr>
        <sz val="12"/>
        <color indexed="8"/>
        <rFont val="Times New Roman"/>
        <family val="1"/>
      </rPr>
      <t xml:space="preserve">  Saúde  Sr  (a).    ______________________________________________, CPF nº ________________________, RG nº_______________________,  vem  manifestar  sua adesão  às  ações  de  Vigilância  Sanitária  e de  Saúde do Trabalhador,  segundo  os  critérios  definidos  na Resolução CIB/PI nº ___, de  ___ de __________ de ________,  assumindo a gestão em nível municipal  do Sistema Nacional  de  Vigilância  Sanitária,  comprometendo-se  garantir  recursos humanos  e  utilizar  os  recursos  financeiros  do  TFVISA  conforme  definido  no  Regulamento Técnico, anexo à referida Resolução.</t>
    </r>
  </si>
  <si>
    <t>Código Sanitário ou instrumento que viabilize a utilização de legislação estadual e/ou federal</t>
  </si>
  <si>
    <t>*</t>
  </si>
  <si>
    <t>• Técnicos de nível médio com capacitados de Vigilância Sanitária</t>
  </si>
  <si>
    <t>• Profissional de nível superior com capacitalção em Vigilância Sanitária</t>
  </si>
  <si>
    <t>• Profissionais de nível superior da área de saúde (engenharia, arquitetura, advogados e outros.)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</si>
</sst>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9.5"/>
      <name val="Arial"/>
      <family val="2"/>
    </font>
    <font>
      <sz val="12"/>
      <name val="Arial Narrow"/>
      <family val="2"/>
    </font>
    <font>
      <sz val="9.5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 Black"/>
      <family val="2"/>
    </font>
    <font>
      <sz val="8.8000000000000007"/>
      <name val="Arial"/>
      <family val="2"/>
    </font>
    <font>
      <sz val="10"/>
      <name val="Arial Narrow"/>
      <family val="2"/>
    </font>
    <font>
      <sz val="8"/>
      <name val="Arial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3" fillId="0" borderId="0" xfId="0" applyFont="1"/>
    <xf numFmtId="0" fontId="2" fillId="0" borderId="1" xfId="0" applyFont="1" applyBorder="1"/>
    <xf numFmtId="0" fontId="0" fillId="0" borderId="1" xfId="0" applyBorder="1"/>
    <xf numFmtId="0" fontId="0" fillId="0" borderId="0" xfId="0" applyBorder="1"/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 applyBorder="1"/>
    <xf numFmtId="0" fontId="3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3" fillId="0" borderId="2" xfId="0" applyFont="1" applyBorder="1"/>
    <xf numFmtId="0" fontId="7" fillId="0" borderId="1" xfId="0" applyFont="1" applyBorder="1"/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Fill="1" applyBorder="1"/>
    <xf numFmtId="0" fontId="4" fillId="0" borderId="0" xfId="0" applyFont="1"/>
    <xf numFmtId="0" fontId="0" fillId="0" borderId="1" xfId="0" applyBorder="1" applyAlignment="1">
      <alignment horizontal="center"/>
    </xf>
    <xf numFmtId="0" fontId="8" fillId="0" borderId="4" xfId="0" applyFont="1" applyBorder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justify"/>
    </xf>
    <xf numFmtId="0" fontId="0" fillId="0" borderId="1" xfId="0" applyBorder="1" applyAlignment="1"/>
    <xf numFmtId="0" fontId="1" fillId="0" borderId="1" xfId="0" applyFont="1" applyBorder="1"/>
    <xf numFmtId="0" fontId="11" fillId="0" borderId="1" xfId="0" applyFont="1" applyBorder="1"/>
    <xf numFmtId="0" fontId="12" fillId="0" borderId="1" xfId="0" applyFont="1" applyBorder="1"/>
    <xf numFmtId="0" fontId="12" fillId="0" borderId="0" xfId="0" applyFont="1"/>
    <xf numFmtId="0" fontId="3" fillId="0" borderId="5" xfId="0" applyFont="1" applyBorder="1" applyAlignment="1">
      <alignment horizontal="left"/>
    </xf>
    <xf numFmtId="0" fontId="1" fillId="0" borderId="0" xfId="0" applyFont="1"/>
    <xf numFmtId="0" fontId="14" fillId="0" borderId="1" xfId="0" applyFont="1" applyBorder="1" applyAlignment="1">
      <alignment horizontal="left"/>
    </xf>
    <xf numFmtId="0" fontId="13" fillId="0" borderId="0" xfId="0" applyFont="1"/>
    <xf numFmtId="0" fontId="11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6" fillId="0" borderId="0" xfId="0" applyFont="1"/>
    <xf numFmtId="0" fontId="11" fillId="0" borderId="1" xfId="0" applyFont="1" applyFill="1" applyBorder="1"/>
    <xf numFmtId="0" fontId="15" fillId="0" borderId="4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1" fillId="0" borderId="6" xfId="0" applyFont="1" applyFill="1" applyBorder="1"/>
    <xf numFmtId="0" fontId="12" fillId="0" borderId="2" xfId="0" applyFont="1" applyBorder="1"/>
    <xf numFmtId="0" fontId="17" fillId="0" borderId="1" xfId="0" applyFont="1" applyBorder="1"/>
    <xf numFmtId="0" fontId="18" fillId="0" borderId="1" xfId="0" applyFont="1" applyBorder="1"/>
    <xf numFmtId="0" fontId="17" fillId="0" borderId="1" xfId="0" applyFont="1" applyBorder="1" applyAlignment="1">
      <alignment horizontal="center"/>
    </xf>
    <xf numFmtId="0" fontId="17" fillId="0" borderId="0" xfId="0" applyFont="1" applyBorder="1"/>
    <xf numFmtId="0" fontId="3" fillId="0" borderId="1" xfId="0" applyFont="1" applyBorder="1" applyAlignment="1"/>
    <xf numFmtId="0" fontId="3" fillId="0" borderId="1" xfId="0" applyFont="1" applyFill="1" applyBorder="1" applyAlignme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20" fillId="0" borderId="1" xfId="0" applyFont="1" applyBorder="1" applyAlignment="1">
      <alignment horizontal="center" wrapText="1"/>
    </xf>
    <xf numFmtId="3" fontId="21" fillId="0" borderId="1" xfId="0" applyNumberFormat="1" applyFont="1" applyBorder="1" applyAlignment="1">
      <alignment horizontal="center"/>
    </xf>
    <xf numFmtId="164" fontId="21" fillId="0" borderId="1" xfId="0" applyNumberFormat="1" applyFont="1" applyBorder="1" applyAlignment="1">
      <alignment horizontal="center"/>
    </xf>
    <xf numFmtId="0" fontId="22" fillId="0" borderId="0" xfId="0" applyFont="1"/>
    <xf numFmtId="0" fontId="23" fillId="0" borderId="1" xfId="0" applyFont="1" applyBorder="1" applyAlignment="1">
      <alignment horizontal="center"/>
    </xf>
    <xf numFmtId="0" fontId="22" fillId="0" borderId="2" xfId="0" applyFont="1" applyBorder="1" applyAlignment="1">
      <alignment wrapText="1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wrapText="1"/>
    </xf>
    <xf numFmtId="0" fontId="22" fillId="0" borderId="6" xfId="0" applyFont="1" applyFill="1" applyBorder="1" applyAlignment="1">
      <alignment wrapText="1"/>
    </xf>
    <xf numFmtId="0" fontId="19" fillId="0" borderId="1" xfId="0" applyFont="1" applyFill="1" applyBorder="1" applyAlignment="1">
      <alignment horizontal="left" wrapText="1"/>
    </xf>
    <xf numFmtId="3" fontId="0" fillId="0" borderId="1" xfId="0" applyNumberFormat="1" applyFill="1" applyBorder="1"/>
    <xf numFmtId="164" fontId="0" fillId="0" borderId="1" xfId="0" applyNumberFormat="1" applyFill="1" applyBorder="1"/>
    <xf numFmtId="3" fontId="0" fillId="0" borderId="1" xfId="0" applyNumberFormat="1" applyFill="1" applyBorder="1" applyAlignment="1">
      <alignment horizontal="center"/>
    </xf>
    <xf numFmtId="0" fontId="19" fillId="2" borderId="1" xfId="0" applyFont="1" applyFill="1" applyBorder="1" applyAlignment="1">
      <alignment horizontal="left" wrapText="1"/>
    </xf>
    <xf numFmtId="3" fontId="0" fillId="2" borderId="1" xfId="0" applyNumberFormat="1" applyFill="1" applyBorder="1"/>
    <xf numFmtId="164" fontId="0" fillId="2" borderId="1" xfId="0" applyNumberFormat="1" applyFill="1" applyBorder="1"/>
    <xf numFmtId="3" fontId="0" fillId="2" borderId="1" xfId="0" applyNumberFormat="1" applyFill="1" applyBorder="1" applyAlignment="1">
      <alignment horizontal="center"/>
    </xf>
    <xf numFmtId="3" fontId="24" fillId="0" borderId="1" xfId="0" applyNumberFormat="1" applyFont="1" applyBorder="1" applyAlignment="1">
      <alignment horizontal="center"/>
    </xf>
    <xf numFmtId="164" fontId="0" fillId="0" borderId="0" xfId="0" applyNumberFormat="1"/>
    <xf numFmtId="164" fontId="0" fillId="0" borderId="1" xfId="0" applyNumberFormat="1" applyBorder="1"/>
    <xf numFmtId="0" fontId="24" fillId="0" borderId="1" xfId="0" applyFont="1" applyFill="1" applyBorder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0" fontId="19" fillId="3" borderId="1" xfId="0" applyFont="1" applyFill="1" applyBorder="1" applyAlignment="1">
      <alignment horizontal="left" wrapText="1"/>
    </xf>
    <xf numFmtId="3" fontId="0" fillId="3" borderId="1" xfId="0" applyNumberFormat="1" applyFill="1" applyBorder="1"/>
    <xf numFmtId="164" fontId="0" fillId="3" borderId="1" xfId="0" applyNumberFormat="1" applyFill="1" applyBorder="1"/>
    <xf numFmtId="3" fontId="0" fillId="3" borderId="1" xfId="0" applyNumberFormat="1" applyFill="1" applyBorder="1" applyAlignment="1">
      <alignment horizontal="center"/>
    </xf>
    <xf numFmtId="164" fontId="0" fillId="3" borderId="0" xfId="0" applyNumberFormat="1" applyFill="1"/>
    <xf numFmtId="0" fontId="0" fillId="3" borderId="0" xfId="0" applyFill="1"/>
    <xf numFmtId="0" fontId="5" fillId="0" borderId="0" xfId="0" applyFont="1"/>
    <xf numFmtId="0" fontId="25" fillId="0" borderId="0" xfId="0" applyFont="1"/>
    <xf numFmtId="0" fontId="25" fillId="0" borderId="0" xfId="0" applyFont="1" applyBorder="1"/>
    <xf numFmtId="0" fontId="25" fillId="0" borderId="7" xfId="0" applyFont="1" applyBorder="1"/>
    <xf numFmtId="0" fontId="2" fillId="0" borderId="0" xfId="0" applyFont="1" applyAlignment="1"/>
    <xf numFmtId="0" fontId="21" fillId="0" borderId="1" xfId="0" applyFont="1" applyBorder="1"/>
    <xf numFmtId="0" fontId="27" fillId="0" borderId="0" xfId="0" applyFont="1"/>
    <xf numFmtId="0" fontId="27" fillId="0" borderId="1" xfId="0" applyFont="1" applyBorder="1"/>
    <xf numFmtId="0" fontId="9" fillId="0" borderId="2" xfId="0" applyFont="1" applyBorder="1" applyAlignment="1">
      <alignment horizontal="justify" vertical="center"/>
    </xf>
    <xf numFmtId="0" fontId="3" fillId="0" borderId="2" xfId="0" applyFont="1" applyBorder="1" applyAlignment="1">
      <alignment horizontal="center"/>
    </xf>
    <xf numFmtId="0" fontId="27" fillId="0" borderId="1" xfId="0" applyFont="1" applyFill="1" applyBorder="1"/>
    <xf numFmtId="0" fontId="2" fillId="4" borderId="0" xfId="0" applyFont="1" applyFill="1" applyAlignment="1">
      <alignment horizontal="center"/>
    </xf>
    <xf numFmtId="0" fontId="9" fillId="0" borderId="2" xfId="0" applyFont="1" applyBorder="1"/>
    <xf numFmtId="0" fontId="0" fillId="0" borderId="2" xfId="0" applyBorder="1"/>
    <xf numFmtId="0" fontId="5" fillId="0" borderId="0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left" vertical="top" wrapText="1"/>
    </xf>
    <xf numFmtId="0" fontId="0" fillId="0" borderId="5" xfId="0" applyBorder="1"/>
    <xf numFmtId="0" fontId="3" fillId="0" borderId="0" xfId="0" applyFont="1" applyBorder="1" applyAlignment="1">
      <alignment horizontal="left"/>
    </xf>
    <xf numFmtId="0" fontId="0" fillId="0" borderId="0" xfId="0" applyFill="1" applyBorder="1"/>
    <xf numFmtId="0" fontId="25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22" fillId="0" borderId="4" xfId="0" applyFont="1" applyBorder="1"/>
    <xf numFmtId="0" fontId="22" fillId="0" borderId="4" xfId="0" applyFont="1" applyBorder="1" applyAlignment="1">
      <alignment vertical="top" wrapText="1"/>
    </xf>
    <xf numFmtId="0" fontId="22" fillId="0" borderId="1" xfId="0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22" fillId="0" borderId="0" xfId="0" applyFont="1" applyBorder="1"/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/>
    <xf numFmtId="0" fontId="0" fillId="0" borderId="0" xfId="0" applyBorder="1" applyAlignment="1"/>
    <xf numFmtId="0" fontId="0" fillId="0" borderId="1" xfId="0" applyBorder="1" applyAlignment="1">
      <alignment wrapText="1"/>
    </xf>
    <xf numFmtId="0" fontId="28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9" fillId="0" borderId="0" xfId="0" applyFont="1"/>
    <xf numFmtId="0" fontId="29" fillId="0" borderId="0" xfId="0" applyFont="1" applyAlignment="1"/>
    <xf numFmtId="0" fontId="30" fillId="0" borderId="1" xfId="0" applyFont="1" applyBorder="1" applyAlignment="1">
      <alignment horizontal="justify"/>
    </xf>
    <xf numFmtId="0" fontId="37" fillId="0" borderId="0" xfId="0" applyFont="1" applyAlignment="1">
      <alignment horizontal="center"/>
    </xf>
    <xf numFmtId="0" fontId="0" fillId="0" borderId="0" xfId="0" applyAlignment="1">
      <alignment wrapText="1"/>
    </xf>
    <xf numFmtId="0" fontId="33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center" wrapText="1"/>
    </xf>
    <xf numFmtId="0" fontId="33" fillId="0" borderId="11" xfId="0" applyFont="1" applyBorder="1" applyAlignment="1">
      <alignment vertical="top" wrapText="1"/>
    </xf>
    <xf numFmtId="0" fontId="33" fillId="0" borderId="12" xfId="0" applyFont="1" applyBorder="1" applyAlignment="1">
      <alignment vertical="top" wrapText="1"/>
    </xf>
    <xf numFmtId="0" fontId="34" fillId="0" borderId="13" xfId="0" applyFont="1" applyBorder="1" applyAlignment="1">
      <alignment vertical="top" wrapText="1"/>
    </xf>
    <xf numFmtId="0" fontId="34" fillId="0" borderId="14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2" fillId="0" borderId="0" xfId="0" applyFont="1" applyAlignment="1">
      <alignment horizontal="justify"/>
    </xf>
    <xf numFmtId="0" fontId="38" fillId="0" borderId="0" xfId="0" applyFont="1" applyAlignment="1">
      <alignment horizontal="justify"/>
    </xf>
    <xf numFmtId="0" fontId="38" fillId="0" borderId="0" xfId="0" applyFont="1" applyAlignment="1">
      <alignment horizontal="right"/>
    </xf>
    <xf numFmtId="0" fontId="32" fillId="0" borderId="0" xfId="0" applyFont="1" applyAlignment="1">
      <alignment horizontal="center"/>
    </xf>
    <xf numFmtId="0" fontId="35" fillId="0" borderId="0" xfId="0" applyFont="1" applyFill="1" applyAlignment="1">
      <alignment horizontal="center"/>
    </xf>
    <xf numFmtId="0" fontId="0" fillId="0" borderId="0" xfId="0" applyFill="1"/>
    <xf numFmtId="0" fontId="22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2" fillId="0" borderId="2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22" fillId="0" borderId="5" xfId="0" applyFont="1" applyBorder="1" applyAlignment="1">
      <alignment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2" xfId="0" applyFont="1" applyBorder="1" applyAlignment="1">
      <alignment wrapText="1"/>
    </xf>
    <xf numFmtId="0" fontId="22" fillId="0" borderId="6" xfId="0" applyFont="1" applyBorder="1" applyAlignment="1"/>
    <xf numFmtId="0" fontId="22" fillId="0" borderId="5" xfId="0" applyFont="1" applyBorder="1" applyAlignment="1"/>
    <xf numFmtId="0" fontId="25" fillId="0" borderId="2" xfId="0" applyFont="1" applyBorder="1" applyAlignment="1">
      <alignment vertical="center" wrapText="1"/>
    </xf>
    <xf numFmtId="0" fontId="22" fillId="0" borderId="6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0" fillId="0" borderId="6" xfId="0" applyBorder="1" applyAlignment="1"/>
    <xf numFmtId="0" fontId="0" fillId="0" borderId="5" xfId="0" applyBorder="1" applyAlignment="1"/>
    <xf numFmtId="0" fontId="22" fillId="0" borderId="6" xfId="0" applyFont="1" applyBorder="1" applyAlignment="1">
      <alignment wrapText="1"/>
    </xf>
    <xf numFmtId="0" fontId="5" fillId="5" borderId="1" xfId="0" applyFont="1" applyFill="1" applyBorder="1" applyAlignment="1">
      <alignment horizontal="center"/>
    </xf>
    <xf numFmtId="0" fontId="22" fillId="0" borderId="2" xfId="0" applyFont="1" applyBorder="1" applyAlignment="1">
      <alignment vertical="distributed" wrapText="1"/>
    </xf>
    <xf numFmtId="0" fontId="22" fillId="0" borderId="6" xfId="0" applyFont="1" applyBorder="1" applyAlignment="1">
      <alignment vertical="distributed" wrapText="1"/>
    </xf>
    <xf numFmtId="0" fontId="22" fillId="0" borderId="5" xfId="0" applyFont="1" applyBorder="1" applyAlignment="1">
      <alignment vertical="distributed" wrapText="1"/>
    </xf>
    <xf numFmtId="0" fontId="2" fillId="4" borderId="0" xfId="0" applyFont="1" applyFill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9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2" fillId="4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34" fillId="0" borderId="16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7" fillId="6" borderId="0" xfId="0" applyFont="1" applyFill="1" applyAlignment="1">
      <alignment horizontal="center" wrapText="1"/>
    </xf>
    <xf numFmtId="0" fontId="33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3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28" fillId="0" borderId="8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9" fillId="0" borderId="0" xfId="0" applyFont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0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4" fillId="0" borderId="10" xfId="0" applyFont="1" applyBorder="1" applyAlignment="1">
      <alignment wrapText="1"/>
    </xf>
    <xf numFmtId="0" fontId="0" fillId="0" borderId="10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5</xdr:row>
      <xdr:rowOff>0</xdr:rowOff>
    </xdr:from>
    <xdr:to>
      <xdr:col>1</xdr:col>
      <xdr:colOff>533400</xdr:colOff>
      <xdr:row>9</xdr:row>
      <xdr:rowOff>0</xdr:rowOff>
    </xdr:to>
    <xdr:cxnSp macro="">
      <xdr:nvCxnSpPr>
        <xdr:cNvPr id="3" name="Conector reto 2"/>
        <xdr:cNvCxnSpPr/>
      </xdr:nvCxnSpPr>
      <xdr:spPr>
        <a:xfrm>
          <a:off x="22098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514350</xdr:colOff>
      <xdr:row>4</xdr:row>
      <xdr:rowOff>304800</xdr:rowOff>
    </xdr:from>
    <xdr:to>
      <xdr:col>2</xdr:col>
      <xdr:colOff>523875</xdr:colOff>
      <xdr:row>9</xdr:row>
      <xdr:rowOff>0</xdr:rowOff>
    </xdr:to>
    <xdr:cxnSp macro="">
      <xdr:nvCxnSpPr>
        <xdr:cNvPr id="4" name="Conector reto 3"/>
        <xdr:cNvCxnSpPr/>
      </xdr:nvCxnSpPr>
      <xdr:spPr>
        <a:xfrm>
          <a:off x="3276600" y="100965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5</xdr:row>
      <xdr:rowOff>0</xdr:rowOff>
    </xdr:from>
    <xdr:to>
      <xdr:col>3</xdr:col>
      <xdr:colOff>723900</xdr:colOff>
      <xdr:row>9</xdr:row>
      <xdr:rowOff>0</xdr:rowOff>
    </xdr:to>
    <xdr:cxnSp macro="">
      <xdr:nvCxnSpPr>
        <xdr:cNvPr id="5" name="Conector reto 4"/>
        <xdr:cNvCxnSpPr/>
      </xdr:nvCxnSpPr>
      <xdr:spPr>
        <a:xfrm>
          <a:off x="44958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390525</xdr:colOff>
      <xdr:row>5</xdr:row>
      <xdr:rowOff>0</xdr:rowOff>
    </xdr:from>
    <xdr:to>
      <xdr:col>4</xdr:col>
      <xdr:colOff>400050</xdr:colOff>
      <xdr:row>9</xdr:row>
      <xdr:rowOff>0</xdr:rowOff>
    </xdr:to>
    <xdr:cxnSp macro="">
      <xdr:nvCxnSpPr>
        <xdr:cNvPr id="6" name="Conector reto 5"/>
        <xdr:cNvCxnSpPr/>
      </xdr:nvCxnSpPr>
      <xdr:spPr>
        <a:xfrm>
          <a:off x="5600700" y="1019175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514350</xdr:colOff>
      <xdr:row>4</xdr:row>
      <xdr:rowOff>304800</xdr:rowOff>
    </xdr:from>
    <xdr:to>
      <xdr:col>5</xdr:col>
      <xdr:colOff>523875</xdr:colOff>
      <xdr:row>9</xdr:row>
      <xdr:rowOff>0</xdr:rowOff>
    </xdr:to>
    <xdr:cxnSp macro="">
      <xdr:nvCxnSpPr>
        <xdr:cNvPr id="7" name="Conector reto 6"/>
        <xdr:cNvCxnSpPr/>
      </xdr:nvCxnSpPr>
      <xdr:spPr>
        <a:xfrm>
          <a:off x="6543675" y="100965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381000</xdr:colOff>
      <xdr:row>5</xdr:row>
      <xdr:rowOff>9525</xdr:rowOff>
    </xdr:from>
    <xdr:to>
      <xdr:col>6</xdr:col>
      <xdr:colOff>390525</xdr:colOff>
      <xdr:row>9</xdr:row>
      <xdr:rowOff>9525</xdr:rowOff>
    </xdr:to>
    <xdr:cxnSp macro="">
      <xdr:nvCxnSpPr>
        <xdr:cNvPr id="8" name="Conector reto 7"/>
        <xdr:cNvCxnSpPr/>
      </xdr:nvCxnSpPr>
      <xdr:spPr>
        <a:xfrm>
          <a:off x="7429500" y="1028700"/>
          <a:ext cx="9525" cy="5505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topLeftCell="B1" zoomScale="85" zoomScaleNormal="85" zoomScaleSheetLayoutView="100" workbookViewId="0">
      <pane ySplit="8" topLeftCell="A9" activePane="bottomLeft" state="frozen"/>
      <selection sqref="A1:P20"/>
      <selection pane="bottomLeft" activeCell="C8" sqref="C8"/>
    </sheetView>
  </sheetViews>
  <sheetFormatPr defaultRowHeight="12.75" x14ac:dyDescent="0.2"/>
  <cols>
    <col min="1" max="1" width="6.140625" hidden="1" customWidth="1"/>
    <col min="2" max="2" width="29.85546875" customWidth="1"/>
    <col min="3" max="3" width="62.28515625" customWidth="1"/>
  </cols>
  <sheetData>
    <row r="1" spans="2:3" ht="28.5" customHeight="1" x14ac:dyDescent="0.2">
      <c r="B1" s="141" t="s">
        <v>234</v>
      </c>
      <c r="C1" s="141"/>
    </row>
    <row r="2" spans="2:3" hidden="1" x14ac:dyDescent="0.2"/>
    <row r="4" spans="2:3" ht="15.75" x14ac:dyDescent="0.25">
      <c r="B4" s="155" t="s">
        <v>197</v>
      </c>
      <c r="C4" s="155"/>
    </row>
    <row r="5" spans="2:3" ht="15.75" x14ac:dyDescent="0.25">
      <c r="B5" s="57"/>
      <c r="C5" s="57"/>
    </row>
    <row r="6" spans="2:3" ht="15.75" x14ac:dyDescent="0.25">
      <c r="B6" s="155" t="s">
        <v>420</v>
      </c>
      <c r="C6" s="155"/>
    </row>
    <row r="7" spans="2:3" ht="15" x14ac:dyDescent="0.2">
      <c r="B7" s="61"/>
      <c r="C7" s="61"/>
    </row>
    <row r="8" spans="2:3" ht="31.5" x14ac:dyDescent="0.25">
      <c r="B8" s="66" t="s">
        <v>198</v>
      </c>
      <c r="C8" s="62" t="s">
        <v>194</v>
      </c>
    </row>
    <row r="9" spans="2:3" ht="30" x14ac:dyDescent="0.2">
      <c r="B9" s="152" t="s">
        <v>419</v>
      </c>
      <c r="C9" s="65" t="s">
        <v>206</v>
      </c>
    </row>
    <row r="10" spans="2:3" ht="30" x14ac:dyDescent="0.2">
      <c r="B10" s="153"/>
      <c r="C10" s="65" t="s">
        <v>195</v>
      </c>
    </row>
    <row r="11" spans="2:3" ht="30" x14ac:dyDescent="0.2">
      <c r="B11" s="153"/>
      <c r="C11" s="65" t="s">
        <v>196</v>
      </c>
    </row>
    <row r="12" spans="2:3" ht="43.5" customHeight="1" x14ac:dyDescent="0.2">
      <c r="B12" s="153"/>
      <c r="C12" s="140" t="s">
        <v>551</v>
      </c>
    </row>
    <row r="13" spans="2:3" ht="40.5" customHeight="1" x14ac:dyDescent="0.2">
      <c r="B13" s="153"/>
      <c r="C13" s="106" t="s">
        <v>418</v>
      </c>
    </row>
    <row r="14" spans="2:3" ht="43.5" customHeight="1" x14ac:dyDescent="0.2">
      <c r="B14" s="154"/>
      <c r="C14" s="65" t="s">
        <v>452</v>
      </c>
    </row>
    <row r="15" spans="2:3" ht="18.75" customHeight="1" x14ac:dyDescent="0.2">
      <c r="B15" s="149" t="s">
        <v>199</v>
      </c>
      <c r="C15" s="64" t="s">
        <v>200</v>
      </c>
    </row>
    <row r="16" spans="2:3" ht="21" customHeight="1" x14ac:dyDescent="0.2">
      <c r="B16" s="156"/>
      <c r="C16" s="64" t="s">
        <v>201</v>
      </c>
    </row>
    <row r="17" spans="2:3" ht="30" x14ac:dyDescent="0.2">
      <c r="B17" s="157"/>
      <c r="C17" s="65" t="s">
        <v>476</v>
      </c>
    </row>
    <row r="18" spans="2:3" ht="30" x14ac:dyDescent="0.2">
      <c r="B18" s="149" t="s">
        <v>204</v>
      </c>
      <c r="C18" s="65" t="s">
        <v>460</v>
      </c>
    </row>
    <row r="19" spans="2:3" ht="15" x14ac:dyDescent="0.2">
      <c r="B19" s="150"/>
      <c r="C19" s="64" t="s">
        <v>478</v>
      </c>
    </row>
    <row r="20" spans="2:3" ht="30" x14ac:dyDescent="0.2">
      <c r="B20" s="151"/>
      <c r="C20" s="65" t="s">
        <v>202</v>
      </c>
    </row>
    <row r="21" spans="2:3" ht="30" x14ac:dyDescent="0.2">
      <c r="B21" s="142" t="s">
        <v>205</v>
      </c>
      <c r="C21" s="65" t="s">
        <v>203</v>
      </c>
    </row>
    <row r="22" spans="2:3" ht="22.5" customHeight="1" x14ac:dyDescent="0.2">
      <c r="B22" s="143"/>
      <c r="C22" s="64" t="s">
        <v>477</v>
      </c>
    </row>
    <row r="23" spans="2:3" ht="50.25" customHeight="1" x14ac:dyDescent="0.2">
      <c r="B23" s="142" t="s">
        <v>481</v>
      </c>
      <c r="C23" s="110" t="s">
        <v>480</v>
      </c>
    </row>
    <row r="24" spans="2:3" ht="38.25" customHeight="1" x14ac:dyDescent="0.2">
      <c r="B24" s="144"/>
      <c r="C24" s="110" t="s">
        <v>479</v>
      </c>
    </row>
    <row r="25" spans="2:3" ht="15" customHeight="1" x14ac:dyDescent="0.2">
      <c r="B25" s="144"/>
      <c r="C25" s="146" t="s">
        <v>490</v>
      </c>
    </row>
    <row r="26" spans="2:3" ht="15" customHeight="1" x14ac:dyDescent="0.2">
      <c r="B26" s="144"/>
      <c r="C26" s="147"/>
    </row>
    <row r="27" spans="2:3" ht="15" customHeight="1" x14ac:dyDescent="0.2">
      <c r="B27" s="144"/>
      <c r="C27" s="148"/>
    </row>
    <row r="28" spans="2:3" ht="30" x14ac:dyDescent="0.2">
      <c r="B28" s="144"/>
      <c r="C28" s="110" t="s">
        <v>491</v>
      </c>
    </row>
    <row r="29" spans="2:3" ht="30" x14ac:dyDescent="0.2">
      <c r="B29" s="144"/>
      <c r="C29" s="110" t="s">
        <v>492</v>
      </c>
    </row>
    <row r="30" spans="2:3" ht="15" x14ac:dyDescent="0.2">
      <c r="B30" s="145"/>
      <c r="C30" s="64" t="s">
        <v>466</v>
      </c>
    </row>
    <row r="31" spans="2:3" ht="15" x14ac:dyDescent="0.2">
      <c r="B31" s="116"/>
      <c r="C31" s="111"/>
    </row>
    <row r="32" spans="2:3" ht="15" x14ac:dyDescent="0.2">
      <c r="B32" s="112"/>
      <c r="C32" s="113"/>
    </row>
    <row r="33" spans="2:3" ht="15" x14ac:dyDescent="0.2">
      <c r="B33" s="112"/>
      <c r="C33" s="114"/>
    </row>
    <row r="34" spans="2:3" ht="15" x14ac:dyDescent="0.2">
      <c r="B34" s="112"/>
      <c r="C34" s="113"/>
    </row>
    <row r="35" spans="2:3" ht="15" x14ac:dyDescent="0.2">
      <c r="B35" s="112"/>
      <c r="C35" s="113"/>
    </row>
    <row r="36" spans="2:3" ht="15" x14ac:dyDescent="0.2">
      <c r="B36" s="112"/>
      <c r="C36" s="115"/>
    </row>
    <row r="37" spans="2:3" ht="15" x14ac:dyDescent="0.2">
      <c r="B37" s="112"/>
      <c r="C37" s="113"/>
    </row>
    <row r="38" spans="2:3" ht="15" x14ac:dyDescent="0.2">
      <c r="B38" s="112"/>
      <c r="C38" s="115"/>
    </row>
    <row r="39" spans="2:3" ht="15" x14ac:dyDescent="0.2">
      <c r="B39" s="112"/>
      <c r="C39" s="113"/>
    </row>
    <row r="40" spans="2:3" x14ac:dyDescent="0.2">
      <c r="B40" s="4"/>
      <c r="C40" s="4"/>
    </row>
    <row r="41" spans="2:3" x14ac:dyDescent="0.2">
      <c r="B41" s="4"/>
      <c r="C41" s="4"/>
    </row>
    <row r="42" spans="2:3" x14ac:dyDescent="0.2">
      <c r="B42" s="4"/>
      <c r="C42" s="4"/>
    </row>
    <row r="43" spans="2:3" x14ac:dyDescent="0.2">
      <c r="B43" s="4"/>
      <c r="C43" s="4"/>
    </row>
    <row r="44" spans="2:3" x14ac:dyDescent="0.2">
      <c r="B44" s="4"/>
      <c r="C44" s="4"/>
    </row>
    <row r="45" spans="2:3" x14ac:dyDescent="0.2">
      <c r="B45" s="4"/>
      <c r="C45" s="4"/>
    </row>
    <row r="46" spans="2:3" x14ac:dyDescent="0.2">
      <c r="B46" s="4"/>
      <c r="C46" s="4"/>
    </row>
    <row r="47" spans="2:3" x14ac:dyDescent="0.2">
      <c r="B47" s="4"/>
      <c r="C47" s="4"/>
    </row>
    <row r="48" spans="2:3" x14ac:dyDescent="0.2">
      <c r="B48" s="4"/>
      <c r="C48" s="4"/>
    </row>
  </sheetData>
  <mergeCells count="9">
    <mergeCell ref="B1:C1"/>
    <mergeCell ref="B21:B22"/>
    <mergeCell ref="B23:B30"/>
    <mergeCell ref="C25:C27"/>
    <mergeCell ref="B18:B20"/>
    <mergeCell ref="B9:B14"/>
    <mergeCell ref="B4:C4"/>
    <mergeCell ref="B6:C6"/>
    <mergeCell ref="B15:B17"/>
  </mergeCells>
  <phoneticPr fontId="0" type="noConversion"/>
  <pageMargins left="1.1000000000000001" right="0.78740157499999996" top="1.02" bottom="0.984251969" header="0.49212598499999999" footer="0.49212598499999999"/>
  <pageSetup paperSize="9" scale="81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4"/>
  <sheetViews>
    <sheetView workbookViewId="0">
      <selection activeCell="A8" sqref="A8:A11"/>
    </sheetView>
  </sheetViews>
  <sheetFormatPr defaultRowHeight="12.75" x14ac:dyDescent="0.2"/>
  <cols>
    <col min="1" max="1" width="90" customWidth="1"/>
  </cols>
  <sheetData>
    <row r="2" spans="1:1" ht="15.75" x14ac:dyDescent="0.25">
      <c r="A2" s="125" t="s">
        <v>540</v>
      </c>
    </row>
    <row r="4" spans="1:1" ht="15.75" x14ac:dyDescent="0.25">
      <c r="A4" s="138" t="s">
        <v>541</v>
      </c>
    </row>
    <row r="5" spans="1:1" ht="15.75" x14ac:dyDescent="0.25">
      <c r="A5" s="138" t="s">
        <v>542</v>
      </c>
    </row>
    <row r="6" spans="1:1" s="139" customFormat="1" ht="15.75" x14ac:dyDescent="0.25">
      <c r="A6" s="138"/>
    </row>
    <row r="7" spans="1:1" s="139" customFormat="1" ht="15.75" x14ac:dyDescent="0.25">
      <c r="A7" s="138"/>
    </row>
    <row r="8" spans="1:1" ht="173.25" x14ac:dyDescent="0.25">
      <c r="A8" s="134" t="s">
        <v>550</v>
      </c>
    </row>
    <row r="9" spans="1:1" ht="31.5" x14ac:dyDescent="0.25">
      <c r="A9" s="135" t="s">
        <v>543</v>
      </c>
    </row>
    <row r="10" spans="1:1" ht="15.75" x14ac:dyDescent="0.25">
      <c r="A10" s="134"/>
    </row>
    <row r="11" spans="1:1" ht="94.5" x14ac:dyDescent="0.25">
      <c r="A11" s="135" t="s">
        <v>549</v>
      </c>
    </row>
    <row r="15" spans="1:1" ht="15.75" x14ac:dyDescent="0.25">
      <c r="A15" s="136" t="s">
        <v>544</v>
      </c>
    </row>
    <row r="18" spans="1:1" ht="15.75" x14ac:dyDescent="0.25">
      <c r="A18" s="137" t="s">
        <v>545</v>
      </c>
    </row>
    <row r="19" spans="1:1" ht="15.75" x14ac:dyDescent="0.25">
      <c r="A19" s="125" t="s">
        <v>546</v>
      </c>
    </row>
    <row r="20" spans="1:1" ht="15.75" x14ac:dyDescent="0.25">
      <c r="A20" s="137" t="s">
        <v>545</v>
      </c>
    </row>
    <row r="21" spans="1:1" ht="15.75" x14ac:dyDescent="0.25">
      <c r="A21" s="125" t="s">
        <v>547</v>
      </c>
    </row>
    <row r="22" spans="1:1" ht="15.75" x14ac:dyDescent="0.25">
      <c r="A22" s="137"/>
    </row>
    <row r="23" spans="1:1" ht="15.75" x14ac:dyDescent="0.25">
      <c r="A23" s="137" t="s">
        <v>545</v>
      </c>
    </row>
    <row r="24" spans="1:1" ht="15.75" x14ac:dyDescent="0.25">
      <c r="A24" s="125" t="s">
        <v>548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workbookViewId="0">
      <selection activeCell="A23" sqref="A23:C24"/>
    </sheetView>
  </sheetViews>
  <sheetFormatPr defaultRowHeight="12.75" x14ac:dyDescent="0.2"/>
  <cols>
    <col min="1" max="1" width="34.42578125" customWidth="1"/>
    <col min="3" max="3" width="36.5703125" customWidth="1"/>
  </cols>
  <sheetData>
    <row r="1" spans="1:7" x14ac:dyDescent="0.2">
      <c r="A1" s="141" t="s">
        <v>251</v>
      </c>
      <c r="B1" s="141"/>
      <c r="C1" s="91"/>
      <c r="D1" s="91"/>
      <c r="E1" s="91"/>
      <c r="F1" s="91"/>
      <c r="G1" s="91"/>
    </row>
    <row r="3" spans="1:7" x14ac:dyDescent="0.2">
      <c r="A3" s="8" t="s">
        <v>448</v>
      </c>
    </row>
    <row r="4" spans="1:7" x14ac:dyDescent="0.2">
      <c r="A4" s="8" t="s">
        <v>445</v>
      </c>
    </row>
    <row r="5" spans="1:7" ht="15.75" x14ac:dyDescent="0.25">
      <c r="A5" s="87"/>
    </row>
    <row r="6" spans="1:7" ht="15" x14ac:dyDescent="0.2">
      <c r="A6" s="92" t="s">
        <v>252</v>
      </c>
      <c r="B6" s="93"/>
      <c r="C6" s="92" t="s">
        <v>253</v>
      </c>
      <c r="D6" s="90"/>
      <c r="E6" s="89"/>
      <c r="F6" s="89"/>
      <c r="G6" s="88"/>
    </row>
    <row r="7" spans="1:7" ht="15" x14ac:dyDescent="0.2">
      <c r="A7" s="94" t="s">
        <v>256</v>
      </c>
      <c r="B7" s="93"/>
      <c r="C7" s="94" t="s">
        <v>265</v>
      </c>
      <c r="D7" s="90"/>
      <c r="E7" s="89"/>
      <c r="F7" s="89"/>
      <c r="G7" s="88"/>
    </row>
    <row r="8" spans="1:7" ht="15" x14ac:dyDescent="0.2">
      <c r="A8" s="94" t="s">
        <v>255</v>
      </c>
      <c r="B8" s="93"/>
      <c r="C8" s="94" t="s">
        <v>266</v>
      </c>
      <c r="D8" s="90"/>
      <c r="E8" s="89"/>
      <c r="F8" s="89"/>
      <c r="G8" s="88"/>
    </row>
    <row r="9" spans="1:7" ht="15" x14ac:dyDescent="0.2">
      <c r="A9" s="94" t="s">
        <v>257</v>
      </c>
      <c r="B9" s="93"/>
      <c r="C9" s="94" t="s">
        <v>267</v>
      </c>
      <c r="D9" s="90"/>
      <c r="E9" s="89"/>
      <c r="F9" s="89"/>
      <c r="G9" s="88"/>
    </row>
    <row r="10" spans="1:7" ht="15" x14ac:dyDescent="0.2">
      <c r="A10" s="94" t="s">
        <v>263</v>
      </c>
      <c r="B10" s="93"/>
      <c r="C10" s="94" t="s">
        <v>268</v>
      </c>
      <c r="D10" s="90"/>
      <c r="E10" s="89"/>
      <c r="F10" s="89"/>
      <c r="G10" s="88"/>
    </row>
    <row r="11" spans="1:7" ht="15" x14ac:dyDescent="0.2">
      <c r="A11" s="94" t="s">
        <v>264</v>
      </c>
      <c r="B11" s="93"/>
      <c r="C11" s="94" t="s">
        <v>269</v>
      </c>
      <c r="D11" s="90"/>
      <c r="E11" s="89"/>
      <c r="F11" s="89"/>
      <c r="G11" s="88"/>
    </row>
    <row r="12" spans="1:7" ht="15" x14ac:dyDescent="0.2">
      <c r="A12" s="94" t="s">
        <v>261</v>
      </c>
      <c r="B12" s="93"/>
      <c r="C12" s="94" t="s">
        <v>270</v>
      </c>
      <c r="D12" s="90"/>
      <c r="E12" s="89"/>
      <c r="F12" s="89"/>
      <c r="G12" s="88"/>
    </row>
    <row r="13" spans="1:7" ht="15" x14ac:dyDescent="0.2">
      <c r="A13" s="94" t="s">
        <v>258</v>
      </c>
      <c r="B13" s="93"/>
      <c r="C13" s="94" t="s">
        <v>271</v>
      </c>
      <c r="D13" s="90"/>
      <c r="E13" s="89"/>
      <c r="F13" s="89"/>
      <c r="G13" s="88"/>
    </row>
    <row r="14" spans="1:7" ht="15" x14ac:dyDescent="0.2">
      <c r="A14" s="94" t="s">
        <v>254</v>
      </c>
      <c r="B14" s="93"/>
      <c r="C14" s="94" t="s">
        <v>272</v>
      </c>
      <c r="D14" s="90"/>
      <c r="E14" s="89"/>
      <c r="F14" s="89"/>
      <c r="G14" s="88"/>
    </row>
    <row r="15" spans="1:7" ht="15" x14ac:dyDescent="0.2">
      <c r="A15" s="94" t="s">
        <v>260</v>
      </c>
      <c r="B15" s="93"/>
      <c r="C15" s="94" t="s">
        <v>273</v>
      </c>
      <c r="D15" s="90"/>
      <c r="E15" s="89"/>
      <c r="F15" s="89"/>
      <c r="G15" s="88"/>
    </row>
    <row r="16" spans="1:7" ht="15" x14ac:dyDescent="0.2">
      <c r="A16" s="94" t="s">
        <v>262</v>
      </c>
      <c r="B16" s="93"/>
      <c r="C16" s="94" t="s">
        <v>274</v>
      </c>
      <c r="D16" s="90"/>
      <c r="E16" s="89"/>
      <c r="F16" s="89"/>
      <c r="G16" s="88"/>
    </row>
    <row r="17" spans="1:7" ht="15" x14ac:dyDescent="0.2">
      <c r="A17" s="94" t="s">
        <v>259</v>
      </c>
      <c r="B17" s="93"/>
      <c r="C17" s="94" t="s">
        <v>275</v>
      </c>
      <c r="D17" s="90"/>
      <c r="E17" s="89"/>
      <c r="F17" s="89"/>
      <c r="G17" s="88"/>
    </row>
    <row r="18" spans="1:7" ht="15" x14ac:dyDescent="0.2">
      <c r="A18" s="97" t="s">
        <v>280</v>
      </c>
      <c r="B18" s="93"/>
      <c r="C18" s="94" t="s">
        <v>276</v>
      </c>
      <c r="D18" s="90"/>
      <c r="E18" s="89"/>
      <c r="F18" s="89"/>
      <c r="G18" s="88"/>
    </row>
    <row r="19" spans="1:7" ht="15" x14ac:dyDescent="0.2">
      <c r="A19" s="97" t="s">
        <v>281</v>
      </c>
      <c r="B19" s="93"/>
      <c r="C19" s="94" t="s">
        <v>277</v>
      </c>
      <c r="D19" s="90"/>
      <c r="E19" s="89"/>
      <c r="F19" s="89"/>
      <c r="G19" s="88"/>
    </row>
    <row r="20" spans="1:7" ht="15" x14ac:dyDescent="0.2">
      <c r="A20" s="93"/>
      <c r="B20" s="93"/>
      <c r="C20" s="94" t="s">
        <v>278</v>
      </c>
      <c r="D20" s="90"/>
      <c r="E20" s="89"/>
      <c r="F20" s="89"/>
      <c r="G20" s="88"/>
    </row>
    <row r="21" spans="1:7" ht="15" x14ac:dyDescent="0.2">
      <c r="A21" s="93"/>
      <c r="B21" s="93"/>
      <c r="C21" s="94" t="s">
        <v>279</v>
      </c>
      <c r="D21" s="90"/>
      <c r="E21" s="89"/>
      <c r="F21" s="89"/>
      <c r="G21" s="88"/>
    </row>
    <row r="22" spans="1:7" ht="15" x14ac:dyDescent="0.2">
      <c r="A22" s="88"/>
      <c r="B22" s="88"/>
      <c r="C22" s="88"/>
      <c r="D22" s="88"/>
      <c r="E22" s="88"/>
      <c r="F22" s="88"/>
      <c r="G22" s="88"/>
    </row>
    <row r="23" spans="1:7" ht="15" x14ac:dyDescent="0.2">
      <c r="A23" s="8" t="s">
        <v>446</v>
      </c>
      <c r="B23" s="88"/>
      <c r="C23" s="88"/>
      <c r="D23" s="88"/>
      <c r="E23" s="88"/>
      <c r="F23" s="88"/>
      <c r="G23" s="88"/>
    </row>
    <row r="24" spans="1:7" ht="15" x14ac:dyDescent="0.2">
      <c r="A24" s="8" t="s">
        <v>447</v>
      </c>
      <c r="B24" s="88"/>
      <c r="C24" s="88"/>
      <c r="D24" s="88"/>
      <c r="E24" s="88"/>
      <c r="F24" s="88"/>
      <c r="G24" s="88"/>
    </row>
    <row r="25" spans="1:7" ht="15" x14ac:dyDescent="0.2">
      <c r="A25" s="88"/>
      <c r="B25" s="88"/>
      <c r="C25" s="88"/>
      <c r="D25" s="88"/>
      <c r="E25" s="88"/>
      <c r="F25" s="88"/>
      <c r="G25" s="88"/>
    </row>
    <row r="26" spans="1:7" ht="15" x14ac:dyDescent="0.2">
      <c r="A26" s="107" t="s">
        <v>296</v>
      </c>
      <c r="B26" s="104" t="s">
        <v>552</v>
      </c>
      <c r="C26" s="107" t="s">
        <v>312</v>
      </c>
      <c r="D26" s="88"/>
      <c r="E26" s="88"/>
      <c r="F26" s="88"/>
      <c r="G26" s="88"/>
    </row>
    <row r="27" spans="1:7" ht="15" x14ac:dyDescent="0.2">
      <c r="A27" s="107" t="s">
        <v>297</v>
      </c>
      <c r="B27" s="104" t="s">
        <v>552</v>
      </c>
      <c r="C27" s="107" t="s">
        <v>313</v>
      </c>
      <c r="D27" s="88"/>
      <c r="E27" s="88"/>
      <c r="F27" s="88"/>
      <c r="G27" s="88"/>
    </row>
    <row r="28" spans="1:7" x14ac:dyDescent="0.2">
      <c r="A28" s="107" t="s">
        <v>298</v>
      </c>
      <c r="B28" s="104"/>
      <c r="C28" s="107" t="s">
        <v>314</v>
      </c>
    </row>
    <row r="29" spans="1:7" x14ac:dyDescent="0.2">
      <c r="A29" s="107" t="s">
        <v>299</v>
      </c>
      <c r="B29" s="104"/>
      <c r="C29" s="107" t="s">
        <v>315</v>
      </c>
    </row>
    <row r="30" spans="1:7" x14ac:dyDescent="0.2">
      <c r="A30" s="107" t="s">
        <v>300</v>
      </c>
      <c r="B30" s="104"/>
      <c r="C30" s="107" t="s">
        <v>316</v>
      </c>
    </row>
    <row r="31" spans="1:7" x14ac:dyDescent="0.2">
      <c r="A31" s="107" t="s">
        <v>301</v>
      </c>
      <c r="B31" s="104"/>
      <c r="C31" s="107" t="s">
        <v>317</v>
      </c>
    </row>
    <row r="32" spans="1:7" x14ac:dyDescent="0.2">
      <c r="A32" s="107" t="s">
        <v>302</v>
      </c>
      <c r="B32" s="104"/>
      <c r="C32" s="107" t="s">
        <v>318</v>
      </c>
    </row>
    <row r="33" spans="1:3" x14ac:dyDescent="0.2">
      <c r="A33" s="107" t="s">
        <v>303</v>
      </c>
      <c r="B33" s="104"/>
      <c r="C33" s="107" t="s">
        <v>319</v>
      </c>
    </row>
    <row r="34" spans="1:3" x14ac:dyDescent="0.2">
      <c r="A34" s="107" t="s">
        <v>304</v>
      </c>
      <c r="B34" s="104"/>
      <c r="C34" s="107" t="s">
        <v>320</v>
      </c>
    </row>
    <row r="35" spans="1:3" x14ac:dyDescent="0.2">
      <c r="A35" s="107" t="s">
        <v>305</v>
      </c>
      <c r="B35" s="104"/>
      <c r="C35" s="107" t="s">
        <v>321</v>
      </c>
    </row>
    <row r="36" spans="1:3" x14ac:dyDescent="0.2">
      <c r="A36" s="107" t="s">
        <v>306</v>
      </c>
      <c r="B36" s="104"/>
      <c r="C36" s="107" t="s">
        <v>322</v>
      </c>
    </row>
    <row r="37" spans="1:3" x14ac:dyDescent="0.2">
      <c r="A37" s="107" t="s">
        <v>307</v>
      </c>
      <c r="B37" s="104"/>
      <c r="C37" s="107" t="s">
        <v>323</v>
      </c>
    </row>
    <row r="38" spans="1:3" x14ac:dyDescent="0.2">
      <c r="A38" s="107" t="s">
        <v>308</v>
      </c>
      <c r="B38" s="104"/>
      <c r="C38" s="107" t="s">
        <v>324</v>
      </c>
    </row>
    <row r="39" spans="1:3" x14ac:dyDescent="0.2">
      <c r="A39" s="107" t="s">
        <v>309</v>
      </c>
      <c r="B39" s="104"/>
      <c r="C39" s="107" t="s">
        <v>325</v>
      </c>
    </row>
    <row r="40" spans="1:3" x14ac:dyDescent="0.2">
      <c r="A40" s="107" t="s">
        <v>310</v>
      </c>
      <c r="B40" s="104"/>
      <c r="C40" s="107" t="s">
        <v>326</v>
      </c>
    </row>
    <row r="41" spans="1:3" x14ac:dyDescent="0.2">
      <c r="A41" s="107" t="s">
        <v>311</v>
      </c>
      <c r="B41" s="104"/>
      <c r="C41" s="107" t="s">
        <v>327</v>
      </c>
    </row>
    <row r="42" spans="1:3" ht="15.75" x14ac:dyDescent="0.2">
      <c r="A42" s="101"/>
    </row>
    <row r="43" spans="1:3" x14ac:dyDescent="0.2">
      <c r="A43" s="8" t="s">
        <v>449</v>
      </c>
    </row>
    <row r="44" spans="1:3" x14ac:dyDescent="0.2">
      <c r="A44" s="8" t="s">
        <v>450</v>
      </c>
    </row>
    <row r="45" spans="1:3" ht="15.75" x14ac:dyDescent="0.2">
      <c r="A45" s="101"/>
    </row>
    <row r="46" spans="1:3" x14ac:dyDescent="0.2">
      <c r="A46" s="107" t="s">
        <v>328</v>
      </c>
      <c r="B46" s="1"/>
      <c r="C46" s="107" t="s">
        <v>373</v>
      </c>
    </row>
    <row r="47" spans="1:3" x14ac:dyDescent="0.2">
      <c r="A47" s="107" t="s">
        <v>329</v>
      </c>
      <c r="B47" s="1"/>
      <c r="C47" s="107" t="s">
        <v>374</v>
      </c>
    </row>
    <row r="48" spans="1:3" x14ac:dyDescent="0.2">
      <c r="A48" s="107" t="s">
        <v>330</v>
      </c>
      <c r="B48" s="1"/>
      <c r="C48" s="107" t="s">
        <v>375</v>
      </c>
    </row>
    <row r="49" spans="1:3" x14ac:dyDescent="0.2">
      <c r="A49" s="107" t="s">
        <v>331</v>
      </c>
      <c r="B49" s="1"/>
      <c r="C49" s="107" t="s">
        <v>376</v>
      </c>
    </row>
    <row r="50" spans="1:3" x14ac:dyDescent="0.2">
      <c r="A50" s="107" t="s">
        <v>332</v>
      </c>
      <c r="B50" s="1"/>
      <c r="C50" s="107" t="s">
        <v>377</v>
      </c>
    </row>
    <row r="51" spans="1:3" x14ac:dyDescent="0.2">
      <c r="A51" s="107" t="s">
        <v>333</v>
      </c>
      <c r="B51" s="1"/>
      <c r="C51" s="107" t="s">
        <v>378</v>
      </c>
    </row>
    <row r="52" spans="1:3" x14ac:dyDescent="0.2">
      <c r="A52" s="107" t="s">
        <v>334</v>
      </c>
      <c r="B52" s="1"/>
      <c r="C52" s="107" t="s">
        <v>379</v>
      </c>
    </row>
    <row r="53" spans="1:3" x14ac:dyDescent="0.2">
      <c r="A53" s="107" t="s">
        <v>335</v>
      </c>
      <c r="B53" s="1"/>
      <c r="C53" s="107" t="s">
        <v>380</v>
      </c>
    </row>
    <row r="54" spans="1:3" x14ac:dyDescent="0.2">
      <c r="A54" s="107" t="s">
        <v>336</v>
      </c>
      <c r="B54" s="1"/>
      <c r="C54" s="107" t="s">
        <v>381</v>
      </c>
    </row>
    <row r="55" spans="1:3" x14ac:dyDescent="0.2">
      <c r="A55" s="107" t="s">
        <v>337</v>
      </c>
      <c r="B55" s="1"/>
      <c r="C55" s="107" t="s">
        <v>382</v>
      </c>
    </row>
    <row r="56" spans="1:3" x14ac:dyDescent="0.2">
      <c r="A56" s="107" t="s">
        <v>338</v>
      </c>
      <c r="B56" s="1"/>
      <c r="C56" s="107" t="s">
        <v>383</v>
      </c>
    </row>
    <row r="57" spans="1:3" x14ac:dyDescent="0.2">
      <c r="A57" s="107" t="s">
        <v>339</v>
      </c>
      <c r="B57" s="1"/>
      <c r="C57" s="107" t="s">
        <v>384</v>
      </c>
    </row>
    <row r="58" spans="1:3" x14ac:dyDescent="0.2">
      <c r="A58" s="107" t="s">
        <v>340</v>
      </c>
      <c r="B58" s="1"/>
      <c r="C58" s="107" t="s">
        <v>385</v>
      </c>
    </row>
    <row r="59" spans="1:3" x14ac:dyDescent="0.2">
      <c r="A59" s="107" t="s">
        <v>341</v>
      </c>
      <c r="B59" s="1"/>
      <c r="C59" s="107" t="s">
        <v>386</v>
      </c>
    </row>
    <row r="60" spans="1:3" x14ac:dyDescent="0.2">
      <c r="A60" s="107" t="s">
        <v>342</v>
      </c>
      <c r="B60" s="1"/>
      <c r="C60" s="107" t="s">
        <v>387</v>
      </c>
    </row>
    <row r="61" spans="1:3" x14ac:dyDescent="0.2">
      <c r="A61" s="107" t="s">
        <v>343</v>
      </c>
      <c r="B61" s="1"/>
      <c r="C61" s="107" t="s">
        <v>388</v>
      </c>
    </row>
    <row r="62" spans="1:3" x14ac:dyDescent="0.2">
      <c r="A62" s="107" t="s">
        <v>344</v>
      </c>
      <c r="B62" s="1"/>
      <c r="C62" s="107" t="s">
        <v>389</v>
      </c>
    </row>
    <row r="63" spans="1:3" x14ac:dyDescent="0.2">
      <c r="A63" s="107" t="s">
        <v>345</v>
      </c>
      <c r="B63" s="1"/>
      <c r="C63" s="107" t="s">
        <v>390</v>
      </c>
    </row>
    <row r="64" spans="1:3" x14ac:dyDescent="0.2">
      <c r="A64" s="107" t="s">
        <v>346</v>
      </c>
      <c r="B64" s="1"/>
      <c r="C64" s="107" t="s">
        <v>391</v>
      </c>
    </row>
    <row r="65" spans="1:3" x14ac:dyDescent="0.2">
      <c r="A65" s="107" t="s">
        <v>347</v>
      </c>
      <c r="B65" s="1"/>
      <c r="C65" s="107" t="s">
        <v>392</v>
      </c>
    </row>
    <row r="66" spans="1:3" x14ac:dyDescent="0.2">
      <c r="A66" s="107" t="s">
        <v>348</v>
      </c>
      <c r="B66" s="1"/>
      <c r="C66" s="107" t="s">
        <v>393</v>
      </c>
    </row>
    <row r="67" spans="1:3" x14ac:dyDescent="0.2">
      <c r="A67" s="107" t="s">
        <v>349</v>
      </c>
      <c r="B67" s="1"/>
      <c r="C67" s="107" t="s">
        <v>394</v>
      </c>
    </row>
    <row r="68" spans="1:3" x14ac:dyDescent="0.2">
      <c r="A68" s="107" t="s">
        <v>350</v>
      </c>
      <c r="B68" s="1"/>
      <c r="C68" s="107" t="s">
        <v>395</v>
      </c>
    </row>
    <row r="69" spans="1:3" x14ac:dyDescent="0.2">
      <c r="A69" s="107" t="s">
        <v>351</v>
      </c>
      <c r="B69" s="1"/>
      <c r="C69" s="107" t="s">
        <v>396</v>
      </c>
    </row>
    <row r="70" spans="1:3" x14ac:dyDescent="0.2">
      <c r="A70" s="107" t="s">
        <v>352</v>
      </c>
      <c r="B70" s="1"/>
      <c r="C70" s="107" t="s">
        <v>397</v>
      </c>
    </row>
    <row r="71" spans="1:3" x14ac:dyDescent="0.2">
      <c r="A71" s="107" t="s">
        <v>353</v>
      </c>
      <c r="B71" s="1"/>
      <c r="C71" s="107" t="s">
        <v>398</v>
      </c>
    </row>
    <row r="72" spans="1:3" x14ac:dyDescent="0.2">
      <c r="A72" s="107" t="s">
        <v>354</v>
      </c>
      <c r="B72" s="1"/>
      <c r="C72" s="107" t="s">
        <v>399</v>
      </c>
    </row>
    <row r="73" spans="1:3" x14ac:dyDescent="0.2">
      <c r="A73" s="107" t="s">
        <v>355</v>
      </c>
      <c r="B73" s="1"/>
      <c r="C73" s="107" t="s">
        <v>400</v>
      </c>
    </row>
    <row r="74" spans="1:3" x14ac:dyDescent="0.2">
      <c r="A74" s="107" t="s">
        <v>356</v>
      </c>
      <c r="B74" s="1"/>
      <c r="C74" s="107" t="s">
        <v>401</v>
      </c>
    </row>
    <row r="75" spans="1:3" x14ac:dyDescent="0.2">
      <c r="A75" s="107" t="s">
        <v>357</v>
      </c>
      <c r="B75" s="1"/>
      <c r="C75" s="107" t="s">
        <v>402</v>
      </c>
    </row>
    <row r="76" spans="1:3" x14ac:dyDescent="0.2">
      <c r="A76" s="107" t="s">
        <v>358</v>
      </c>
      <c r="B76" s="1"/>
      <c r="C76" s="107" t="s">
        <v>403</v>
      </c>
    </row>
    <row r="77" spans="1:3" x14ac:dyDescent="0.2">
      <c r="A77" s="107" t="s">
        <v>359</v>
      </c>
      <c r="B77" s="1"/>
      <c r="C77" s="107" t="s">
        <v>404</v>
      </c>
    </row>
    <row r="78" spans="1:3" x14ac:dyDescent="0.2">
      <c r="A78" s="107" t="s">
        <v>360</v>
      </c>
      <c r="B78" s="1"/>
      <c r="C78" s="107" t="s">
        <v>405</v>
      </c>
    </row>
    <row r="79" spans="1:3" x14ac:dyDescent="0.2">
      <c r="A79" s="107" t="s">
        <v>361</v>
      </c>
      <c r="B79" s="1"/>
      <c r="C79" s="107" t="s">
        <v>406</v>
      </c>
    </row>
    <row r="80" spans="1:3" x14ac:dyDescent="0.2">
      <c r="A80" s="107" t="s">
        <v>362</v>
      </c>
      <c r="B80" s="1"/>
      <c r="C80" s="107" t="s">
        <v>407</v>
      </c>
    </row>
    <row r="81" spans="1:5" x14ac:dyDescent="0.2">
      <c r="A81" s="107" t="s">
        <v>363</v>
      </c>
      <c r="B81" s="1"/>
      <c r="C81" s="107" t="s">
        <v>408</v>
      </c>
    </row>
    <row r="82" spans="1:5" x14ac:dyDescent="0.2">
      <c r="A82" s="107" t="s">
        <v>364</v>
      </c>
      <c r="B82" s="1"/>
      <c r="C82" s="107" t="s">
        <v>409</v>
      </c>
    </row>
    <row r="83" spans="1:5" x14ac:dyDescent="0.2">
      <c r="A83" s="107" t="s">
        <v>365</v>
      </c>
      <c r="B83" s="1"/>
      <c r="C83" s="107" t="s">
        <v>410</v>
      </c>
    </row>
    <row r="84" spans="1:5" x14ac:dyDescent="0.2">
      <c r="A84" s="107" t="s">
        <v>366</v>
      </c>
      <c r="B84" s="1"/>
      <c r="C84" s="107" t="s">
        <v>411</v>
      </c>
    </row>
    <row r="85" spans="1:5" x14ac:dyDescent="0.2">
      <c r="A85" s="107" t="s">
        <v>367</v>
      </c>
      <c r="B85" s="1"/>
      <c r="C85" s="107" t="s">
        <v>412</v>
      </c>
    </row>
    <row r="86" spans="1:5" x14ac:dyDescent="0.2">
      <c r="A86" s="107" t="s">
        <v>368</v>
      </c>
      <c r="B86" s="1"/>
      <c r="C86" s="107" t="s">
        <v>413</v>
      </c>
    </row>
    <row r="87" spans="1:5" x14ac:dyDescent="0.2">
      <c r="A87" s="107" t="s">
        <v>369</v>
      </c>
      <c r="B87" s="1"/>
      <c r="C87" s="107" t="s">
        <v>414</v>
      </c>
    </row>
    <row r="88" spans="1:5" x14ac:dyDescent="0.2">
      <c r="A88" s="107" t="s">
        <v>370</v>
      </c>
      <c r="B88" s="1"/>
      <c r="C88" s="107" t="s">
        <v>415</v>
      </c>
    </row>
    <row r="89" spans="1:5" x14ac:dyDescent="0.2">
      <c r="A89" s="107" t="s">
        <v>371</v>
      </c>
      <c r="B89" s="1"/>
      <c r="C89" s="107" t="s">
        <v>416</v>
      </c>
    </row>
    <row r="90" spans="1:5" x14ac:dyDescent="0.2">
      <c r="A90" s="107" t="s">
        <v>372</v>
      </c>
      <c r="B90" s="1"/>
      <c r="C90" s="107" t="s">
        <v>417</v>
      </c>
    </row>
    <row r="91" spans="1:5" ht="15" x14ac:dyDescent="0.2">
      <c r="A91" s="102"/>
      <c r="B91" s="4"/>
      <c r="C91" s="4"/>
      <c r="D91" s="4"/>
      <c r="E91" s="4"/>
    </row>
    <row r="92" spans="1:5" ht="15" x14ac:dyDescent="0.2">
      <c r="A92" s="102"/>
      <c r="B92" s="4"/>
      <c r="C92" s="4"/>
      <c r="D92" s="4"/>
      <c r="E92" s="4"/>
    </row>
    <row r="93" spans="1:5" ht="15" x14ac:dyDescent="0.2">
      <c r="A93" s="102"/>
      <c r="B93" s="4"/>
      <c r="C93" s="4"/>
      <c r="D93" s="4"/>
      <c r="E93" s="4"/>
    </row>
    <row r="94" spans="1:5" ht="15" x14ac:dyDescent="0.2">
      <c r="A94" s="102"/>
      <c r="B94" s="4"/>
      <c r="C94" s="4"/>
      <c r="D94" s="4"/>
      <c r="E94" s="4"/>
    </row>
    <row r="95" spans="1:5" ht="15" x14ac:dyDescent="0.2">
      <c r="A95" s="102"/>
      <c r="B95" s="4"/>
      <c r="C95" s="4"/>
      <c r="D95" s="4"/>
      <c r="E95" s="4"/>
    </row>
    <row r="96" spans="1:5" ht="15" x14ac:dyDescent="0.2">
      <c r="A96" s="102"/>
      <c r="B96" s="4"/>
      <c r="C96" s="4"/>
      <c r="D96" s="4"/>
      <c r="E96" s="4"/>
    </row>
    <row r="97" spans="1:5" ht="15" x14ac:dyDescent="0.2">
      <c r="A97" s="102"/>
      <c r="B97" s="4"/>
      <c r="C97" s="4"/>
      <c r="D97" s="4"/>
      <c r="E97" s="4"/>
    </row>
    <row r="98" spans="1:5" ht="15" x14ac:dyDescent="0.2">
      <c r="A98" s="102"/>
      <c r="B98" s="4"/>
      <c r="C98" s="4"/>
      <c r="D98" s="4"/>
      <c r="E98" s="4"/>
    </row>
    <row r="99" spans="1:5" ht="15" x14ac:dyDescent="0.2">
      <c r="A99" s="102"/>
      <c r="B99" s="4"/>
      <c r="C99" s="4"/>
      <c r="D99" s="4"/>
      <c r="E99" s="4"/>
    </row>
    <row r="100" spans="1:5" ht="15" x14ac:dyDescent="0.2">
      <c r="A100" s="102"/>
      <c r="B100" s="4"/>
      <c r="C100" s="4"/>
      <c r="D100" s="4"/>
      <c r="E100" s="4"/>
    </row>
    <row r="101" spans="1:5" ht="15" x14ac:dyDescent="0.2">
      <c r="A101" s="102"/>
      <c r="B101" s="4"/>
      <c r="C101" s="4"/>
      <c r="D101" s="4"/>
      <c r="E101" s="4"/>
    </row>
    <row r="102" spans="1:5" ht="15" x14ac:dyDescent="0.2">
      <c r="A102" s="102"/>
      <c r="B102" s="4"/>
      <c r="C102" s="4"/>
      <c r="D102" s="4"/>
      <c r="E102" s="4"/>
    </row>
    <row r="103" spans="1:5" ht="15" x14ac:dyDescent="0.2">
      <c r="A103" s="102"/>
      <c r="B103" s="4"/>
      <c r="C103" s="4"/>
      <c r="D103" s="4"/>
      <c r="E103" s="4"/>
    </row>
    <row r="104" spans="1:5" ht="15" x14ac:dyDescent="0.2">
      <c r="A104" s="102"/>
      <c r="B104" s="4"/>
      <c r="C104" s="4"/>
      <c r="D104" s="4"/>
      <c r="E104" s="4"/>
    </row>
    <row r="105" spans="1:5" ht="15" x14ac:dyDescent="0.2">
      <c r="A105" s="102"/>
      <c r="B105" s="4"/>
      <c r="C105" s="4"/>
      <c r="D105" s="4"/>
      <c r="E105" s="4"/>
    </row>
    <row r="106" spans="1:5" ht="15" x14ac:dyDescent="0.2">
      <c r="A106" s="102"/>
      <c r="B106" s="4"/>
      <c r="C106" s="4"/>
      <c r="D106" s="4"/>
      <c r="E106" s="4"/>
    </row>
    <row r="107" spans="1:5" ht="15" x14ac:dyDescent="0.2">
      <c r="A107" s="102"/>
      <c r="B107" s="4"/>
      <c r="C107" s="4"/>
      <c r="D107" s="4"/>
      <c r="E107" s="4"/>
    </row>
    <row r="108" spans="1:5" ht="15" x14ac:dyDescent="0.2">
      <c r="A108" s="102"/>
      <c r="B108" s="4"/>
      <c r="C108" s="4"/>
      <c r="D108" s="4"/>
      <c r="E108" s="4"/>
    </row>
    <row r="109" spans="1:5" ht="15" x14ac:dyDescent="0.2">
      <c r="A109" s="102"/>
      <c r="B109" s="4"/>
      <c r="C109" s="4"/>
      <c r="D109" s="4"/>
      <c r="E109" s="4"/>
    </row>
    <row r="110" spans="1:5" ht="15" x14ac:dyDescent="0.2">
      <c r="A110" s="102"/>
      <c r="B110" s="4"/>
      <c r="C110" s="4"/>
      <c r="D110" s="4"/>
      <c r="E110" s="4"/>
    </row>
    <row r="111" spans="1:5" ht="15" x14ac:dyDescent="0.2">
      <c r="A111" s="102"/>
      <c r="B111" s="4"/>
      <c r="C111" s="4"/>
      <c r="D111" s="4"/>
      <c r="E111" s="4"/>
    </row>
    <row r="112" spans="1:5" ht="15" x14ac:dyDescent="0.2">
      <c r="A112" s="102"/>
      <c r="B112" s="4"/>
      <c r="C112" s="4"/>
      <c r="D112" s="4"/>
      <c r="E112" s="4"/>
    </row>
    <row r="113" spans="1:5" ht="15" x14ac:dyDescent="0.2">
      <c r="A113" s="102"/>
      <c r="B113" s="4"/>
      <c r="C113" s="4"/>
      <c r="D113" s="4"/>
      <c r="E113" s="4"/>
    </row>
    <row r="114" spans="1:5" ht="15" x14ac:dyDescent="0.2">
      <c r="A114" s="102"/>
      <c r="B114" s="4"/>
      <c r="C114" s="4"/>
      <c r="D114" s="4"/>
      <c r="E114" s="4"/>
    </row>
    <row r="115" spans="1:5" ht="15" x14ac:dyDescent="0.2">
      <c r="A115" s="102"/>
      <c r="B115" s="4"/>
      <c r="C115" s="4"/>
      <c r="D115" s="4"/>
      <c r="E115" s="4"/>
    </row>
    <row r="116" spans="1:5" ht="15" x14ac:dyDescent="0.2">
      <c r="A116" s="102"/>
      <c r="B116" s="4"/>
      <c r="C116" s="4"/>
      <c r="D116" s="4"/>
      <c r="E116" s="4"/>
    </row>
    <row r="117" spans="1:5" ht="15" x14ac:dyDescent="0.2">
      <c r="A117" s="102"/>
      <c r="B117" s="4"/>
      <c r="C117" s="4"/>
      <c r="D117" s="4"/>
      <c r="E117" s="4"/>
    </row>
    <row r="118" spans="1:5" ht="15" x14ac:dyDescent="0.2">
      <c r="A118" s="102"/>
      <c r="B118" s="4"/>
      <c r="C118" s="4"/>
      <c r="D118" s="4"/>
      <c r="E118" s="4"/>
    </row>
    <row r="119" spans="1:5" ht="15" x14ac:dyDescent="0.2">
      <c r="A119" s="102"/>
      <c r="B119" s="4"/>
      <c r="C119" s="4"/>
      <c r="D119" s="4"/>
      <c r="E119" s="4"/>
    </row>
    <row r="120" spans="1:5" ht="15" x14ac:dyDescent="0.2">
      <c r="A120" s="102"/>
      <c r="B120" s="4"/>
      <c r="C120" s="4"/>
      <c r="D120" s="4"/>
      <c r="E120" s="4"/>
    </row>
    <row r="121" spans="1:5" ht="15" x14ac:dyDescent="0.2">
      <c r="A121" s="102"/>
      <c r="B121" s="4"/>
      <c r="C121" s="4"/>
      <c r="D121" s="4"/>
      <c r="E121" s="4"/>
    </row>
    <row r="122" spans="1:5" ht="15" x14ac:dyDescent="0.2">
      <c r="A122" s="102"/>
      <c r="B122" s="4"/>
      <c r="C122" s="4"/>
      <c r="D122" s="4"/>
      <c r="E122" s="4"/>
    </row>
    <row r="123" spans="1:5" ht="15" x14ac:dyDescent="0.2">
      <c r="A123" s="102"/>
      <c r="B123" s="4"/>
      <c r="C123" s="4"/>
      <c r="D123" s="4"/>
      <c r="E123" s="4"/>
    </row>
    <row r="124" spans="1:5" ht="15" x14ac:dyDescent="0.2">
      <c r="A124" s="102"/>
      <c r="B124" s="4"/>
      <c r="C124" s="4"/>
      <c r="D124" s="4"/>
      <c r="E124" s="4"/>
    </row>
    <row r="125" spans="1:5" ht="15" x14ac:dyDescent="0.2">
      <c r="A125" s="102"/>
      <c r="B125" s="4"/>
      <c r="C125" s="4"/>
      <c r="D125" s="4"/>
      <c r="E125" s="4"/>
    </row>
    <row r="126" spans="1:5" ht="15" x14ac:dyDescent="0.2">
      <c r="A126" s="102"/>
      <c r="B126" s="4"/>
      <c r="C126" s="4"/>
      <c r="D126" s="4"/>
      <c r="E126" s="4"/>
    </row>
    <row r="127" spans="1:5" ht="15" x14ac:dyDescent="0.2">
      <c r="A127" s="102"/>
      <c r="B127" s="4"/>
      <c r="C127" s="4"/>
      <c r="D127" s="4"/>
      <c r="E127" s="4"/>
    </row>
    <row r="128" spans="1:5" ht="15" x14ac:dyDescent="0.2">
      <c r="A128" s="102"/>
      <c r="B128" s="4"/>
      <c r="C128" s="4"/>
      <c r="D128" s="4"/>
      <c r="E128" s="4"/>
    </row>
    <row r="129" spans="1:5" ht="15" x14ac:dyDescent="0.2">
      <c r="A129" s="102"/>
      <c r="B129" s="4"/>
      <c r="C129" s="4"/>
      <c r="D129" s="4"/>
      <c r="E129" s="4"/>
    </row>
    <row r="130" spans="1:5" ht="15" x14ac:dyDescent="0.2">
      <c r="A130" s="102"/>
      <c r="B130" s="4"/>
      <c r="C130" s="4"/>
      <c r="D130" s="4"/>
      <c r="E130" s="4"/>
    </row>
    <row r="131" spans="1:5" ht="15" x14ac:dyDescent="0.2">
      <c r="A131" s="102"/>
      <c r="B131" s="4"/>
      <c r="C131" s="4"/>
      <c r="D131" s="4"/>
      <c r="E131" s="4"/>
    </row>
    <row r="132" spans="1:5" ht="15" x14ac:dyDescent="0.2">
      <c r="A132" s="102"/>
      <c r="B132" s="4"/>
      <c r="C132" s="4"/>
      <c r="D132" s="4"/>
      <c r="E132" s="4"/>
    </row>
    <row r="133" spans="1:5" ht="15" x14ac:dyDescent="0.2">
      <c r="A133" s="102"/>
      <c r="B133" s="4"/>
      <c r="C133" s="4"/>
      <c r="D133" s="4"/>
      <c r="E133" s="4"/>
    </row>
    <row r="134" spans="1:5" ht="15" x14ac:dyDescent="0.2">
      <c r="A134" s="102"/>
      <c r="B134" s="4"/>
      <c r="C134" s="4"/>
      <c r="D134" s="4"/>
      <c r="E134" s="4"/>
    </row>
    <row r="135" spans="1:5" ht="15" x14ac:dyDescent="0.2">
      <c r="A135" s="102"/>
      <c r="B135" s="4"/>
      <c r="C135" s="4"/>
      <c r="D135" s="4"/>
      <c r="E135" s="4"/>
    </row>
    <row r="136" spans="1:5" x14ac:dyDescent="0.2">
      <c r="A136" s="4"/>
      <c r="B136" s="4"/>
      <c r="C136" s="4"/>
      <c r="D136" s="4"/>
      <c r="E136" s="4"/>
    </row>
    <row r="137" spans="1:5" x14ac:dyDescent="0.2">
      <c r="A137" s="4"/>
      <c r="B137" s="4"/>
      <c r="C137" s="4"/>
      <c r="D137" s="4"/>
      <c r="E137" s="4"/>
    </row>
    <row r="138" spans="1:5" x14ac:dyDescent="0.2">
      <c r="A138" s="4"/>
      <c r="B138" s="4"/>
      <c r="C138" s="4"/>
      <c r="D138" s="4"/>
      <c r="E138" s="4"/>
    </row>
    <row r="139" spans="1:5" x14ac:dyDescent="0.2">
      <c r="A139" s="4"/>
      <c r="B139" s="4"/>
      <c r="C139" s="4"/>
      <c r="D139" s="4"/>
      <c r="E139" s="4"/>
    </row>
    <row r="140" spans="1:5" x14ac:dyDescent="0.2">
      <c r="A140" s="4"/>
      <c r="B140" s="4"/>
      <c r="C140" s="4"/>
      <c r="D140" s="4"/>
      <c r="E140" s="4"/>
    </row>
    <row r="141" spans="1:5" x14ac:dyDescent="0.2">
      <c r="A141" s="4"/>
      <c r="B141" s="4"/>
      <c r="C141" s="4"/>
      <c r="D141" s="4"/>
      <c r="E141" s="4"/>
    </row>
    <row r="142" spans="1:5" x14ac:dyDescent="0.2">
      <c r="A142" s="4"/>
      <c r="B142" s="4"/>
      <c r="C142" s="4"/>
      <c r="D142" s="4"/>
      <c r="E142" s="4"/>
    </row>
    <row r="143" spans="1:5" x14ac:dyDescent="0.2">
      <c r="A143" s="4"/>
      <c r="B143" s="4"/>
      <c r="C143" s="4"/>
      <c r="D143" s="4"/>
      <c r="E143" s="4"/>
    </row>
    <row r="144" spans="1:5" x14ac:dyDescent="0.2">
      <c r="A144" s="4"/>
      <c r="B144" s="4"/>
      <c r="C144" s="4"/>
      <c r="D144" s="4"/>
      <c r="E144" s="4"/>
    </row>
    <row r="145" spans="1:5" x14ac:dyDescent="0.2">
      <c r="A145" s="4"/>
      <c r="B145" s="4"/>
      <c r="C145" s="4"/>
      <c r="D145" s="4"/>
      <c r="E145" s="4"/>
    </row>
    <row r="146" spans="1:5" x14ac:dyDescent="0.2">
      <c r="A146" s="4"/>
      <c r="B146" s="4"/>
      <c r="C146" s="4"/>
      <c r="D146" s="4"/>
      <c r="E146" s="4"/>
    </row>
    <row r="147" spans="1:5" x14ac:dyDescent="0.2">
      <c r="A147" s="4"/>
      <c r="B147" s="4"/>
      <c r="C147" s="4"/>
      <c r="D147" s="4"/>
      <c r="E147" s="4"/>
    </row>
    <row r="148" spans="1:5" x14ac:dyDescent="0.2">
      <c r="A148" s="4"/>
      <c r="B148" s="4"/>
      <c r="C148" s="4"/>
      <c r="D148" s="4"/>
      <c r="E148" s="4"/>
    </row>
    <row r="149" spans="1:5" x14ac:dyDescent="0.2">
      <c r="A149" s="4"/>
      <c r="B149" s="4"/>
      <c r="C149" s="4"/>
      <c r="D149" s="4"/>
      <c r="E149" s="4"/>
    </row>
    <row r="150" spans="1:5" x14ac:dyDescent="0.2">
      <c r="A150" s="4"/>
      <c r="B150" s="4"/>
      <c r="C150" s="4"/>
      <c r="D150" s="4"/>
      <c r="E150" s="4"/>
    </row>
    <row r="151" spans="1:5" x14ac:dyDescent="0.2">
      <c r="A151" s="4"/>
      <c r="B151" s="4"/>
      <c r="C151" s="4"/>
      <c r="D151" s="4"/>
      <c r="E151" s="4"/>
    </row>
    <row r="152" spans="1:5" x14ac:dyDescent="0.2">
      <c r="A152" s="4"/>
      <c r="B152" s="4"/>
      <c r="C152" s="4"/>
      <c r="D152" s="4"/>
      <c r="E152" s="4"/>
    </row>
    <row r="153" spans="1:5" x14ac:dyDescent="0.2">
      <c r="A153" s="4"/>
      <c r="B153" s="4"/>
      <c r="C153" s="4"/>
      <c r="D153" s="4"/>
      <c r="E153" s="4"/>
    </row>
    <row r="154" spans="1:5" x14ac:dyDescent="0.2">
      <c r="A154" s="4"/>
      <c r="B154" s="4"/>
      <c r="C154" s="4"/>
      <c r="D154" s="4"/>
      <c r="E154" s="4"/>
    </row>
    <row r="155" spans="1:5" x14ac:dyDescent="0.2">
      <c r="A155" s="4"/>
      <c r="B155" s="4"/>
      <c r="C155" s="4"/>
      <c r="D155" s="4"/>
      <c r="E155" s="4"/>
    </row>
    <row r="156" spans="1:5" x14ac:dyDescent="0.2">
      <c r="A156" s="4"/>
      <c r="B156" s="4"/>
      <c r="C156" s="4"/>
      <c r="D156" s="4"/>
      <c r="E156" s="4"/>
    </row>
    <row r="157" spans="1:5" x14ac:dyDescent="0.2">
      <c r="A157" s="4"/>
      <c r="B157" s="4"/>
      <c r="C157" s="4"/>
      <c r="D157" s="4"/>
      <c r="E157" s="4"/>
    </row>
    <row r="158" spans="1:5" x14ac:dyDescent="0.2">
      <c r="A158" s="4"/>
      <c r="B158" s="4"/>
      <c r="C158" s="4"/>
      <c r="D158" s="4"/>
      <c r="E158" s="4"/>
    </row>
    <row r="159" spans="1:5" x14ac:dyDescent="0.2">
      <c r="A159" s="4"/>
      <c r="B159" s="4"/>
      <c r="C159" s="4"/>
      <c r="D159" s="4"/>
      <c r="E159" s="4"/>
    </row>
    <row r="160" spans="1:5" x14ac:dyDescent="0.2">
      <c r="A160" s="4"/>
      <c r="B160" s="4"/>
      <c r="C160" s="4"/>
      <c r="D160" s="4"/>
      <c r="E160" s="4"/>
    </row>
    <row r="161" spans="1:5" x14ac:dyDescent="0.2">
      <c r="A161" s="4"/>
      <c r="B161" s="4"/>
      <c r="C161" s="4"/>
      <c r="D161" s="4"/>
      <c r="E161" s="4"/>
    </row>
    <row r="162" spans="1:5" x14ac:dyDescent="0.2">
      <c r="A162" s="4"/>
      <c r="B162" s="4"/>
      <c r="C162" s="4"/>
      <c r="D162" s="4"/>
      <c r="E162" s="4"/>
    </row>
    <row r="163" spans="1:5" x14ac:dyDescent="0.2">
      <c r="A163" s="4"/>
      <c r="B163" s="4"/>
      <c r="C163" s="4"/>
      <c r="D163" s="4"/>
      <c r="E163" s="4"/>
    </row>
    <row r="164" spans="1:5" x14ac:dyDescent="0.2">
      <c r="A164" s="4"/>
      <c r="B164" s="4"/>
      <c r="C164" s="4"/>
      <c r="D164" s="4"/>
      <c r="E164" s="4"/>
    </row>
    <row r="165" spans="1:5" x14ac:dyDescent="0.2">
      <c r="A165" s="4"/>
      <c r="B165" s="4"/>
      <c r="C165" s="4"/>
      <c r="D165" s="4"/>
      <c r="E165" s="4"/>
    </row>
    <row r="166" spans="1:5" x14ac:dyDescent="0.2">
      <c r="A166" s="4"/>
      <c r="B166" s="4"/>
      <c r="C166" s="4"/>
      <c r="D166" s="4"/>
      <c r="E166" s="4"/>
    </row>
    <row r="167" spans="1:5" x14ac:dyDescent="0.2">
      <c r="A167" s="4"/>
      <c r="B167" s="4"/>
      <c r="C167" s="4"/>
      <c r="D167" s="4"/>
      <c r="E167" s="4"/>
    </row>
    <row r="168" spans="1:5" x14ac:dyDescent="0.2">
      <c r="A168" s="4"/>
      <c r="B168" s="4"/>
      <c r="C168" s="4"/>
      <c r="D168" s="4"/>
      <c r="E168" s="4"/>
    </row>
    <row r="169" spans="1:5" x14ac:dyDescent="0.2">
      <c r="A169" s="4"/>
      <c r="B169" s="4"/>
      <c r="C169" s="4"/>
      <c r="D169" s="4"/>
      <c r="E169" s="4"/>
    </row>
    <row r="170" spans="1:5" x14ac:dyDescent="0.2">
      <c r="A170" s="4"/>
      <c r="B170" s="4"/>
      <c r="C170" s="4"/>
      <c r="D170" s="4"/>
      <c r="E170" s="4"/>
    </row>
    <row r="171" spans="1:5" x14ac:dyDescent="0.2">
      <c r="A171" s="4"/>
      <c r="B171" s="4"/>
      <c r="C171" s="4"/>
      <c r="D171" s="4"/>
      <c r="E171" s="4"/>
    </row>
    <row r="172" spans="1:5" x14ac:dyDescent="0.2">
      <c r="A172" s="4"/>
      <c r="B172" s="4"/>
      <c r="C172" s="4"/>
      <c r="D172" s="4"/>
      <c r="E172" s="4"/>
    </row>
    <row r="173" spans="1:5" x14ac:dyDescent="0.2">
      <c r="A173" s="4"/>
      <c r="B173" s="4"/>
      <c r="C173" s="4"/>
      <c r="D173" s="4"/>
      <c r="E173" s="4"/>
    </row>
    <row r="174" spans="1:5" x14ac:dyDescent="0.2">
      <c r="A174" s="4"/>
      <c r="B174" s="4"/>
      <c r="C174" s="4"/>
      <c r="D174" s="4"/>
      <c r="E174" s="4"/>
    </row>
    <row r="175" spans="1:5" x14ac:dyDescent="0.2">
      <c r="A175" s="4"/>
      <c r="B175" s="4"/>
      <c r="C175" s="4"/>
      <c r="D175" s="4"/>
      <c r="E175" s="4"/>
    </row>
    <row r="176" spans="1:5" x14ac:dyDescent="0.2">
      <c r="A176" s="4"/>
      <c r="B176" s="4"/>
      <c r="C176" s="4"/>
      <c r="D176" s="4"/>
      <c r="E176" s="4"/>
    </row>
    <row r="177" spans="1:5" x14ac:dyDescent="0.2">
      <c r="A177" s="4"/>
      <c r="B177" s="4"/>
      <c r="C177" s="4"/>
      <c r="D177" s="4"/>
      <c r="E177" s="4"/>
    </row>
    <row r="178" spans="1:5" x14ac:dyDescent="0.2">
      <c r="A178" s="4"/>
      <c r="B178" s="4"/>
      <c r="C178" s="4"/>
      <c r="D178" s="4"/>
      <c r="E178" s="4"/>
    </row>
    <row r="179" spans="1:5" x14ac:dyDescent="0.2">
      <c r="A179" s="4"/>
      <c r="B179" s="4"/>
      <c r="C179" s="4"/>
      <c r="D179" s="4"/>
      <c r="E179" s="4"/>
    </row>
    <row r="180" spans="1:5" x14ac:dyDescent="0.2">
      <c r="A180" s="4"/>
      <c r="B180" s="4"/>
      <c r="C180" s="4"/>
      <c r="D180" s="4"/>
      <c r="E180" s="4"/>
    </row>
    <row r="181" spans="1:5" x14ac:dyDescent="0.2">
      <c r="A181" s="4"/>
      <c r="B181" s="4"/>
      <c r="C181" s="4"/>
      <c r="D181" s="4"/>
      <c r="E181" s="4"/>
    </row>
    <row r="182" spans="1:5" x14ac:dyDescent="0.2">
      <c r="A182" s="4"/>
      <c r="B182" s="4"/>
      <c r="C182" s="4"/>
      <c r="D182" s="4"/>
      <c r="E182" s="4"/>
    </row>
    <row r="183" spans="1:5" x14ac:dyDescent="0.2">
      <c r="A183" s="4"/>
      <c r="B183" s="4"/>
      <c r="C183" s="4"/>
      <c r="D183" s="4"/>
      <c r="E183" s="4"/>
    </row>
    <row r="184" spans="1:5" x14ac:dyDescent="0.2">
      <c r="A184" s="4"/>
      <c r="B184" s="4"/>
      <c r="C184" s="4"/>
      <c r="D184" s="4"/>
      <c r="E184" s="4"/>
    </row>
    <row r="185" spans="1:5" x14ac:dyDescent="0.2">
      <c r="A185" s="4"/>
      <c r="B185" s="4"/>
      <c r="C185" s="4"/>
      <c r="D185" s="4"/>
      <c r="E185" s="4"/>
    </row>
    <row r="186" spans="1:5" x14ac:dyDescent="0.2">
      <c r="A186" s="4"/>
      <c r="B186" s="4"/>
      <c r="C186" s="4"/>
      <c r="D186" s="4"/>
      <c r="E186" s="4"/>
    </row>
    <row r="187" spans="1:5" x14ac:dyDescent="0.2">
      <c r="A187" s="4"/>
      <c r="B187" s="4"/>
      <c r="C187" s="4"/>
      <c r="D187" s="4"/>
      <c r="E187" s="4"/>
    </row>
    <row r="188" spans="1:5" x14ac:dyDescent="0.2">
      <c r="A188" s="4"/>
      <c r="B188" s="4"/>
      <c r="C188" s="4"/>
      <c r="D188" s="4"/>
      <c r="E188" s="4"/>
    </row>
    <row r="189" spans="1:5" x14ac:dyDescent="0.2">
      <c r="A189" s="4"/>
      <c r="B189" s="4"/>
      <c r="C189" s="4"/>
      <c r="D189" s="4"/>
      <c r="E189" s="4"/>
    </row>
    <row r="190" spans="1:5" x14ac:dyDescent="0.2">
      <c r="A190" s="4"/>
      <c r="B190" s="4"/>
      <c r="C190" s="4"/>
      <c r="D190" s="4"/>
      <c r="E190" s="4"/>
    </row>
    <row r="191" spans="1:5" x14ac:dyDescent="0.2">
      <c r="A191" s="4"/>
      <c r="B191" s="4"/>
      <c r="C191" s="4"/>
      <c r="D191" s="4"/>
      <c r="E191" s="4"/>
    </row>
    <row r="192" spans="1:5" x14ac:dyDescent="0.2">
      <c r="A192" s="4"/>
      <c r="B192" s="4"/>
      <c r="C192" s="4"/>
      <c r="D192" s="4"/>
      <c r="E192" s="4"/>
    </row>
    <row r="193" spans="1:5" x14ac:dyDescent="0.2">
      <c r="A193" s="4"/>
      <c r="B193" s="4"/>
      <c r="C193" s="4"/>
      <c r="D193" s="4"/>
      <c r="E193" s="4"/>
    </row>
    <row r="194" spans="1:5" x14ac:dyDescent="0.2">
      <c r="A194" s="4"/>
      <c r="B194" s="4"/>
      <c r="C194" s="4"/>
      <c r="D194" s="4"/>
      <c r="E194" s="4"/>
    </row>
    <row r="195" spans="1:5" x14ac:dyDescent="0.2">
      <c r="A195" s="4"/>
      <c r="B195" s="4"/>
      <c r="C195" s="4"/>
      <c r="D195" s="4"/>
      <c r="E195" s="4"/>
    </row>
    <row r="196" spans="1:5" x14ac:dyDescent="0.2">
      <c r="A196" s="4"/>
      <c r="B196" s="4"/>
      <c r="C196" s="4"/>
      <c r="D196" s="4"/>
      <c r="E196" s="4"/>
    </row>
    <row r="197" spans="1:5" x14ac:dyDescent="0.2">
      <c r="A197" s="4"/>
      <c r="B197" s="4"/>
      <c r="C197" s="4"/>
      <c r="D197" s="4"/>
      <c r="E197" s="4"/>
    </row>
    <row r="198" spans="1:5" x14ac:dyDescent="0.2">
      <c r="A198" s="4"/>
      <c r="B198" s="4"/>
      <c r="C198" s="4"/>
      <c r="D198" s="4"/>
      <c r="E198" s="4"/>
    </row>
    <row r="199" spans="1:5" x14ac:dyDescent="0.2">
      <c r="A199" s="4"/>
      <c r="B199" s="4"/>
      <c r="C199" s="4"/>
      <c r="D199" s="4"/>
      <c r="E199" s="4"/>
    </row>
    <row r="200" spans="1:5" x14ac:dyDescent="0.2">
      <c r="A200" s="4"/>
      <c r="B200" s="4"/>
      <c r="C200" s="4"/>
      <c r="D200" s="4"/>
      <c r="E200" s="4"/>
    </row>
    <row r="201" spans="1:5" x14ac:dyDescent="0.2">
      <c r="A201" s="4"/>
      <c r="B201" s="4"/>
      <c r="C201" s="4"/>
      <c r="D201" s="4"/>
      <c r="E201" s="4"/>
    </row>
    <row r="202" spans="1:5" x14ac:dyDescent="0.2">
      <c r="A202" s="4"/>
    </row>
    <row r="203" spans="1:5" x14ac:dyDescent="0.2">
      <c r="A203" s="4"/>
    </row>
    <row r="204" spans="1:5" x14ac:dyDescent="0.2">
      <c r="A204" s="4"/>
    </row>
    <row r="205" spans="1:5" x14ac:dyDescent="0.2">
      <c r="A205" s="4"/>
    </row>
    <row r="206" spans="1:5" x14ac:dyDescent="0.2">
      <c r="A206" s="4"/>
    </row>
    <row r="207" spans="1:5" x14ac:dyDescent="0.2">
      <c r="A207" s="4"/>
    </row>
    <row r="208" spans="1:5" x14ac:dyDescent="0.2">
      <c r="A208" s="4"/>
    </row>
    <row r="209" spans="1:1" x14ac:dyDescent="0.2">
      <c r="A209" s="4"/>
    </row>
    <row r="210" spans="1:1" x14ac:dyDescent="0.2">
      <c r="A210" s="4"/>
    </row>
    <row r="211" spans="1:1" x14ac:dyDescent="0.2">
      <c r="A211" s="4"/>
    </row>
    <row r="212" spans="1:1" x14ac:dyDescent="0.2">
      <c r="A212" s="4"/>
    </row>
    <row r="213" spans="1:1" x14ac:dyDescent="0.2">
      <c r="A213" s="4"/>
    </row>
    <row r="214" spans="1:1" x14ac:dyDescent="0.2">
      <c r="A214" s="4"/>
    </row>
    <row r="215" spans="1:1" x14ac:dyDescent="0.2">
      <c r="A215" s="4"/>
    </row>
  </sheetData>
  <mergeCells count="1">
    <mergeCell ref="A1:B1"/>
  </mergeCells>
  <phoneticPr fontId="26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7"/>
  <sheetViews>
    <sheetView workbookViewId="0">
      <selection sqref="A1:AB1"/>
    </sheetView>
  </sheetViews>
  <sheetFormatPr defaultRowHeight="12.75" x14ac:dyDescent="0.2"/>
  <cols>
    <col min="1" max="1" width="4.85546875" customWidth="1"/>
    <col min="2" max="2" width="6.28515625" customWidth="1"/>
    <col min="3" max="3" width="22" customWidth="1"/>
    <col min="4" max="17" width="3.7109375" customWidth="1"/>
    <col min="18" max="18" width="5" bestFit="1" customWidth="1"/>
    <col min="19" max="19" width="11.5703125" customWidth="1"/>
    <col min="20" max="20" width="22.7109375" customWidth="1"/>
    <col min="21" max="21" width="14.5703125" customWidth="1"/>
    <col min="22" max="22" width="5.85546875" customWidth="1"/>
    <col min="23" max="23" width="5" customWidth="1"/>
    <col min="24" max="24" width="4.140625" customWidth="1"/>
    <col min="25" max="26" width="0.140625" hidden="1" customWidth="1"/>
    <col min="27" max="27" width="1.7109375" hidden="1" customWidth="1"/>
    <col min="28" max="28" width="5" customWidth="1"/>
    <col min="29" max="32" width="9.140625" hidden="1" customWidth="1"/>
    <col min="33" max="33" width="0.140625" hidden="1" customWidth="1"/>
  </cols>
  <sheetData>
    <row r="1" spans="1:53" ht="15.75" x14ac:dyDescent="0.25">
      <c r="A1" s="155" t="s">
        <v>40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</row>
    <row r="2" spans="1:53" x14ac:dyDescent="0.2">
      <c r="A2" s="203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</row>
    <row r="3" spans="1:53" ht="18" customHeight="1" x14ac:dyDescent="0.2">
      <c r="A3" s="199" t="s">
        <v>26</v>
      </c>
      <c r="B3" s="182" t="s">
        <v>56</v>
      </c>
      <c r="C3" s="199" t="s">
        <v>30</v>
      </c>
      <c r="D3" s="199" t="s">
        <v>27</v>
      </c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 t="s">
        <v>28</v>
      </c>
      <c r="T3" s="199" t="s">
        <v>29</v>
      </c>
      <c r="U3" s="198" t="s">
        <v>31</v>
      </c>
      <c r="V3" s="197" t="s">
        <v>39</v>
      </c>
      <c r="W3" s="197"/>
      <c r="X3" s="197" t="s">
        <v>48</v>
      </c>
      <c r="Y3" s="197"/>
      <c r="Z3" s="197"/>
      <c r="AA3" s="197"/>
      <c r="AB3" s="197"/>
      <c r="AC3" s="200"/>
      <c r="AD3" s="197"/>
      <c r="AE3" s="197"/>
      <c r="AF3" s="197"/>
      <c r="AG3" s="197"/>
    </row>
    <row r="4" spans="1:53" ht="18" customHeight="1" x14ac:dyDescent="0.2">
      <c r="A4" s="199"/>
      <c r="B4" s="182"/>
      <c r="C4" s="199"/>
      <c r="D4" s="199" t="s">
        <v>32</v>
      </c>
      <c r="E4" s="199"/>
      <c r="F4" s="199" t="s">
        <v>34</v>
      </c>
      <c r="G4" s="199"/>
      <c r="H4" s="199" t="s">
        <v>33</v>
      </c>
      <c r="I4" s="199"/>
      <c r="J4" s="199" t="s">
        <v>35</v>
      </c>
      <c r="K4" s="199"/>
      <c r="L4" s="199" t="s">
        <v>36</v>
      </c>
      <c r="M4" s="199"/>
      <c r="N4" s="199" t="s">
        <v>37</v>
      </c>
      <c r="O4" s="199"/>
      <c r="P4" s="199" t="s">
        <v>38</v>
      </c>
      <c r="Q4" s="199"/>
      <c r="R4" s="201" t="s">
        <v>20</v>
      </c>
      <c r="S4" s="199"/>
      <c r="T4" s="199"/>
      <c r="U4" s="198"/>
      <c r="V4" s="197" t="s">
        <v>49</v>
      </c>
      <c r="W4" s="197" t="s">
        <v>50</v>
      </c>
      <c r="X4" s="197"/>
      <c r="Y4" s="197"/>
      <c r="Z4" s="197"/>
      <c r="AA4" s="197"/>
      <c r="AB4" s="197"/>
      <c r="AC4" s="200"/>
      <c r="AD4" s="197"/>
      <c r="AE4" s="197"/>
      <c r="AF4" s="197"/>
      <c r="AG4" s="197"/>
    </row>
    <row r="5" spans="1:53" ht="18" customHeight="1" x14ac:dyDescent="0.2">
      <c r="A5" s="199"/>
      <c r="B5" s="182"/>
      <c r="C5" s="199"/>
      <c r="D5" s="7" t="s">
        <v>41</v>
      </c>
      <c r="E5" s="7" t="s">
        <v>42</v>
      </c>
      <c r="F5" s="7" t="s">
        <v>41</v>
      </c>
      <c r="G5" s="7" t="s">
        <v>42</v>
      </c>
      <c r="H5" s="7" t="s">
        <v>41</v>
      </c>
      <c r="I5" s="7" t="s">
        <v>42</v>
      </c>
      <c r="J5" s="7" t="s">
        <v>41</v>
      </c>
      <c r="K5" s="7" t="s">
        <v>42</v>
      </c>
      <c r="L5" s="7" t="s">
        <v>41</v>
      </c>
      <c r="M5" s="7" t="s">
        <v>42</v>
      </c>
      <c r="N5" s="7" t="s">
        <v>41</v>
      </c>
      <c r="O5" s="7" t="s">
        <v>42</v>
      </c>
      <c r="P5" s="7" t="s">
        <v>41</v>
      </c>
      <c r="Q5" s="7" t="s">
        <v>42</v>
      </c>
      <c r="R5" s="202"/>
      <c r="S5" s="199"/>
      <c r="T5" s="199"/>
      <c r="U5" s="198"/>
      <c r="V5" s="197"/>
      <c r="W5" s="197"/>
      <c r="X5" s="11" t="s">
        <v>51</v>
      </c>
      <c r="Y5" s="11"/>
      <c r="Z5" s="11"/>
      <c r="AA5" s="11"/>
      <c r="AB5" s="11" t="s">
        <v>52</v>
      </c>
      <c r="AC5" s="200"/>
      <c r="AD5" s="197"/>
      <c r="AE5" s="197"/>
      <c r="AF5" s="197"/>
      <c r="AG5" s="197"/>
    </row>
    <row r="6" spans="1:53" ht="12" customHeight="1" x14ac:dyDescent="0.2">
      <c r="A6" s="3"/>
      <c r="B6" s="196"/>
      <c r="C6" s="196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3"/>
      <c r="V6" s="3"/>
      <c r="W6" s="3"/>
      <c r="X6" s="3"/>
      <c r="Y6" s="3"/>
      <c r="Z6" s="3"/>
      <c r="AA6" s="3"/>
      <c r="AB6" s="3"/>
    </row>
    <row r="7" spans="1:53" hidden="1" x14ac:dyDescent="0.2">
      <c r="A7" s="3"/>
      <c r="B7" s="196"/>
      <c r="C7" s="196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53" s="3" customFormat="1" x14ac:dyDescent="0.2">
      <c r="B8" s="14"/>
      <c r="C8" s="14"/>
      <c r="AC8" s="17"/>
      <c r="AG8" s="16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</row>
    <row r="9" spans="1:53" s="4" customFormat="1" x14ac:dyDescent="0.2">
      <c r="A9" s="3"/>
      <c r="B9" s="14"/>
      <c r="C9" s="14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53" s="4" customFormat="1" x14ac:dyDescent="0.2">
      <c r="A10" s="3"/>
      <c r="B10" s="14"/>
      <c r="C10" s="14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53" s="4" customFormat="1" x14ac:dyDescent="0.2">
      <c r="A11" s="3"/>
      <c r="B11" s="14"/>
      <c r="C11" s="14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53" ht="12.75" hidden="1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15"/>
      <c r="V12" s="3"/>
      <c r="W12" s="3"/>
      <c r="X12" s="3"/>
      <c r="Y12" s="3"/>
      <c r="Z12" s="3"/>
      <c r="AA12" s="3"/>
      <c r="AB12" s="3"/>
    </row>
    <row r="13" spans="1:53" x14ac:dyDescent="0.2">
      <c r="C13" s="8" t="s">
        <v>43</v>
      </c>
      <c r="E13" s="204" t="s">
        <v>45</v>
      </c>
      <c r="F13" s="204"/>
      <c r="G13" s="204"/>
      <c r="H13" s="204"/>
      <c r="I13" s="204"/>
      <c r="J13" s="204"/>
      <c r="K13" s="9" t="s">
        <v>47</v>
      </c>
    </row>
    <row r="14" spans="1:53" x14ac:dyDescent="0.2">
      <c r="C14" s="8" t="s">
        <v>44</v>
      </c>
      <c r="K14" s="10" t="s">
        <v>46</v>
      </c>
    </row>
    <row r="15" spans="1:53" s="8" customFormat="1" x14ac:dyDescent="0.2"/>
    <row r="16" spans="1:53" x14ac:dyDescent="0.2">
      <c r="C16" s="141" t="s">
        <v>53</v>
      </c>
      <c r="D16" s="141"/>
      <c r="E16" s="141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</row>
    <row r="17" spans="6:19" x14ac:dyDescent="0.2">
      <c r="F17" s="174" t="s">
        <v>54</v>
      </c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</row>
  </sheetData>
  <mergeCells count="28">
    <mergeCell ref="A2:AB2"/>
    <mergeCell ref="A1:AB1"/>
    <mergeCell ref="E13:J13"/>
    <mergeCell ref="A3:A5"/>
    <mergeCell ref="B3:B5"/>
    <mergeCell ref="C3:C5"/>
    <mergeCell ref="D4:E4"/>
    <mergeCell ref="L4:M4"/>
    <mergeCell ref="N4:O4"/>
    <mergeCell ref="AC3:AG5"/>
    <mergeCell ref="S3:S5"/>
    <mergeCell ref="T3:T5"/>
    <mergeCell ref="D3:R3"/>
    <mergeCell ref="H4:I4"/>
    <mergeCell ref="J4:K4"/>
    <mergeCell ref="V4:V5"/>
    <mergeCell ref="R4:R5"/>
    <mergeCell ref="P4:Q4"/>
    <mergeCell ref="F17:S17"/>
    <mergeCell ref="B6:B7"/>
    <mergeCell ref="C6:C7"/>
    <mergeCell ref="W4:W5"/>
    <mergeCell ref="U3:U5"/>
    <mergeCell ref="V3:W3"/>
    <mergeCell ref="C16:E16"/>
    <mergeCell ref="F16:AB16"/>
    <mergeCell ref="X3:AB4"/>
    <mergeCell ref="F4:G4"/>
  </mergeCells>
  <phoneticPr fontId="0" type="noConversion"/>
  <printOptions horizontalCentered="1"/>
  <pageMargins left="0.31496062992125984" right="0.31496062992125984" top="1.3779527559055118" bottom="0.98425196850393704" header="0.9055118110236221" footer="0.51181102362204722"/>
  <pageSetup paperSize="9" scale="88" orientation="landscape" horizontalDpi="4294967295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sqref="A1:P20"/>
    </sheetView>
  </sheetViews>
  <sheetFormatPr defaultRowHeight="12.75" x14ac:dyDescent="0.2"/>
  <cols>
    <col min="1" max="1" width="18.5703125" customWidth="1"/>
  </cols>
  <sheetData>
    <row r="1" spans="1:9" x14ac:dyDescent="0.2">
      <c r="A1" s="141" t="s">
        <v>246</v>
      </c>
      <c r="B1" s="141"/>
      <c r="C1" s="141"/>
      <c r="D1" s="141"/>
      <c r="E1" s="141"/>
      <c r="F1" s="141"/>
      <c r="G1" s="141"/>
      <c r="H1" s="141"/>
      <c r="I1" s="141"/>
    </row>
    <row r="6" spans="1:9" x14ac:dyDescent="0.2">
      <c r="A6" t="s">
        <v>237</v>
      </c>
      <c r="B6" s="205" t="s">
        <v>247</v>
      </c>
      <c r="C6" s="205"/>
      <c r="D6" s="205"/>
      <c r="E6" s="205"/>
      <c r="F6" s="205"/>
      <c r="G6" s="205"/>
      <c r="H6" s="205"/>
    </row>
    <row r="7" spans="1:9" x14ac:dyDescent="0.2">
      <c r="A7" t="s">
        <v>238</v>
      </c>
      <c r="B7" s="205" t="s">
        <v>249</v>
      </c>
      <c r="C7" s="205"/>
      <c r="D7" s="205"/>
      <c r="E7" s="205"/>
      <c r="F7" s="205"/>
      <c r="G7" s="205"/>
      <c r="H7" s="205"/>
    </row>
    <row r="8" spans="1:9" x14ac:dyDescent="0.2">
      <c r="B8" s="205" t="s">
        <v>250</v>
      </c>
      <c r="C8" s="205"/>
      <c r="D8" s="205"/>
      <c r="E8" s="205"/>
      <c r="F8" s="205"/>
      <c r="G8" s="205"/>
      <c r="H8" s="205"/>
    </row>
    <row r="9" spans="1:9" x14ac:dyDescent="0.2">
      <c r="A9" t="s">
        <v>239</v>
      </c>
      <c r="B9" s="205" t="s">
        <v>248</v>
      </c>
      <c r="C9" s="205"/>
      <c r="D9" s="205"/>
      <c r="E9" s="205"/>
      <c r="F9" s="205"/>
      <c r="G9" s="205"/>
      <c r="H9" s="205"/>
    </row>
  </sheetData>
  <mergeCells count="5">
    <mergeCell ref="A1:I1"/>
    <mergeCell ref="B6:H6"/>
    <mergeCell ref="B7:H7"/>
    <mergeCell ref="B9:H9"/>
    <mergeCell ref="B8:H8"/>
  </mergeCells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BreakPreview" zoomScale="80" zoomScaleNormal="85" workbookViewId="0">
      <pane ySplit="5" topLeftCell="A6" activePane="bottomLeft" state="frozen"/>
      <selection sqref="A1:P20"/>
      <selection pane="bottomLeft" sqref="A1:P20"/>
    </sheetView>
  </sheetViews>
  <sheetFormatPr defaultRowHeight="12.75" x14ac:dyDescent="0.2"/>
  <cols>
    <col min="1" max="1" width="35.5703125" bestFit="1" customWidth="1"/>
    <col min="2" max="2" width="11.140625" customWidth="1"/>
    <col min="3" max="3" width="14.7109375" customWidth="1"/>
    <col min="4" max="4" width="14.140625" customWidth="1"/>
    <col min="5" max="5" width="13.85546875" customWidth="1"/>
    <col min="6" max="6" width="12.140625" customWidth="1"/>
    <col min="7" max="7" width="13.140625" bestFit="1" customWidth="1"/>
    <col min="8" max="8" width="13" style="77" bestFit="1" customWidth="1"/>
  </cols>
  <sheetData>
    <row r="1" spans="1:8" ht="44.25" customHeight="1" x14ac:dyDescent="0.25">
      <c r="A1" s="206" t="s">
        <v>227</v>
      </c>
      <c r="B1" s="207"/>
      <c r="C1" s="207"/>
      <c r="D1" s="207"/>
      <c r="E1" s="207"/>
      <c r="F1" s="208"/>
    </row>
    <row r="2" spans="1:8" x14ac:dyDescent="0.2">
      <c r="A2" s="8"/>
      <c r="B2" s="8"/>
      <c r="C2" s="8"/>
      <c r="D2" s="8"/>
      <c r="E2" s="8"/>
      <c r="F2" s="55"/>
    </row>
    <row r="3" spans="1:8" ht="15.75" x14ac:dyDescent="0.25">
      <c r="A3" s="207" t="s">
        <v>193</v>
      </c>
      <c r="B3" s="207"/>
      <c r="C3" s="207"/>
      <c r="D3" s="207"/>
      <c r="E3" s="207"/>
      <c r="F3" s="208"/>
    </row>
    <row r="4" spans="1:8" x14ac:dyDescent="0.2">
      <c r="F4" s="55"/>
    </row>
    <row r="5" spans="1:8" ht="38.25" x14ac:dyDescent="0.2">
      <c r="A5" s="56" t="s">
        <v>191</v>
      </c>
      <c r="B5" s="56" t="s">
        <v>190</v>
      </c>
      <c r="C5" s="56" t="s">
        <v>189</v>
      </c>
      <c r="D5" s="56" t="s">
        <v>192</v>
      </c>
      <c r="E5" s="56" t="s">
        <v>226</v>
      </c>
      <c r="F5" s="56" t="s">
        <v>223</v>
      </c>
      <c r="G5" s="79" t="s">
        <v>228</v>
      </c>
      <c r="H5" s="80" t="s">
        <v>229</v>
      </c>
    </row>
    <row r="6" spans="1:8" ht="14.25" x14ac:dyDescent="0.2">
      <c r="A6" s="72" t="s">
        <v>110</v>
      </c>
      <c r="B6" s="73">
        <v>13819</v>
      </c>
      <c r="C6" s="74">
        <f>IF(B6*0.363&lt;7200,7200,B6*0.363)</f>
        <v>7200</v>
      </c>
      <c r="D6" s="74">
        <f t="shared" ref="D6:D69" si="0">B6*0.2</f>
        <v>2763.8</v>
      </c>
      <c r="E6" s="74">
        <f>C6+D6</f>
        <v>9963.7999999999993</v>
      </c>
      <c r="F6" s="75" t="s">
        <v>219</v>
      </c>
      <c r="G6" s="74">
        <f>E6/12*7</f>
        <v>5812.2166666666662</v>
      </c>
      <c r="H6" s="77">
        <f>B6*0.25</f>
        <v>3454.75</v>
      </c>
    </row>
    <row r="7" spans="1:8" ht="14.25" x14ac:dyDescent="0.2">
      <c r="A7" s="68" t="s">
        <v>111</v>
      </c>
      <c r="B7" s="69">
        <v>2148</v>
      </c>
      <c r="C7" s="70">
        <f t="shared" ref="C7:C70" si="1">IF(B7*0.363&lt;7200,7200,B7*0.363)</f>
        <v>7200</v>
      </c>
      <c r="D7" s="70">
        <f t="shared" si="0"/>
        <v>429.6</v>
      </c>
      <c r="E7" s="70">
        <f t="shared" ref="E7:E70" si="2">C7+D7</f>
        <v>7629.6</v>
      </c>
      <c r="F7" s="71" t="s">
        <v>222</v>
      </c>
      <c r="G7" s="78">
        <f t="shared" ref="G7:G70" si="3">E7/12*7</f>
        <v>4450.6000000000004</v>
      </c>
      <c r="H7" s="77">
        <f t="shared" ref="H7:H70" si="4">B7*0.25</f>
        <v>537</v>
      </c>
    </row>
    <row r="8" spans="1:8" ht="14.25" x14ac:dyDescent="0.2">
      <c r="A8" s="68" t="s">
        <v>112</v>
      </c>
      <c r="B8" s="69">
        <v>31697</v>
      </c>
      <c r="C8" s="70">
        <f t="shared" si="1"/>
        <v>11506.011</v>
      </c>
      <c r="D8" s="70">
        <f t="shared" si="0"/>
        <v>6339.4000000000005</v>
      </c>
      <c r="E8" s="70">
        <f t="shared" si="2"/>
        <v>17845.411</v>
      </c>
      <c r="F8" s="71" t="s">
        <v>221</v>
      </c>
      <c r="G8" s="78">
        <f t="shared" si="3"/>
        <v>10409.823083333335</v>
      </c>
      <c r="H8" s="77">
        <f t="shared" si="4"/>
        <v>7924.25</v>
      </c>
    </row>
    <row r="9" spans="1:8" ht="14.25" x14ac:dyDescent="0.2">
      <c r="A9" s="72" t="s">
        <v>113</v>
      </c>
      <c r="B9" s="73">
        <v>24066</v>
      </c>
      <c r="C9" s="74">
        <f t="shared" si="1"/>
        <v>8735.9580000000005</v>
      </c>
      <c r="D9" s="74">
        <f t="shared" si="0"/>
        <v>4813.2</v>
      </c>
      <c r="E9" s="74">
        <f t="shared" si="2"/>
        <v>13549.157999999999</v>
      </c>
      <c r="F9" s="75" t="s">
        <v>219</v>
      </c>
      <c r="G9" s="74">
        <f t="shared" si="3"/>
        <v>7903.6754999999994</v>
      </c>
      <c r="H9" s="77">
        <f t="shared" si="4"/>
        <v>6016.5</v>
      </c>
    </row>
    <row r="10" spans="1:8" ht="14.25" x14ac:dyDescent="0.2">
      <c r="A10" s="68" t="s">
        <v>114</v>
      </c>
      <c r="B10" s="69">
        <v>8384</v>
      </c>
      <c r="C10" s="70">
        <f t="shared" si="1"/>
        <v>7200</v>
      </c>
      <c r="D10" s="70">
        <f t="shared" si="0"/>
        <v>1676.8000000000002</v>
      </c>
      <c r="E10" s="70">
        <f t="shared" si="2"/>
        <v>8876.7999999999993</v>
      </c>
      <c r="F10" s="71" t="s">
        <v>222</v>
      </c>
      <c r="G10" s="78">
        <f t="shared" si="3"/>
        <v>5178.1333333333323</v>
      </c>
      <c r="H10" s="77">
        <f t="shared" si="4"/>
        <v>2096</v>
      </c>
    </row>
    <row r="11" spans="1:8" ht="14.25" x14ac:dyDescent="0.2">
      <c r="A11" s="72" t="s">
        <v>115</v>
      </c>
      <c r="B11" s="73">
        <v>6430</v>
      </c>
      <c r="C11" s="74">
        <f t="shared" si="1"/>
        <v>7200</v>
      </c>
      <c r="D11" s="74">
        <f t="shared" si="0"/>
        <v>1286</v>
      </c>
      <c r="E11" s="74">
        <f t="shared" si="2"/>
        <v>8486</v>
      </c>
      <c r="F11" s="75" t="s">
        <v>219</v>
      </c>
      <c r="G11" s="74">
        <f t="shared" si="3"/>
        <v>4950.1666666666661</v>
      </c>
      <c r="H11" s="77">
        <f t="shared" si="4"/>
        <v>1607.5</v>
      </c>
    </row>
    <row r="12" spans="1:8" ht="14.25" x14ac:dyDescent="0.2">
      <c r="A12" s="68" t="s">
        <v>116</v>
      </c>
      <c r="B12" s="69">
        <v>7892</v>
      </c>
      <c r="C12" s="70">
        <f t="shared" si="1"/>
        <v>7200</v>
      </c>
      <c r="D12" s="70">
        <f t="shared" si="0"/>
        <v>1578.4</v>
      </c>
      <c r="E12" s="70">
        <f t="shared" si="2"/>
        <v>8778.4</v>
      </c>
      <c r="F12" s="71" t="s">
        <v>222</v>
      </c>
      <c r="G12" s="78">
        <f t="shared" si="3"/>
        <v>5120.7333333333336</v>
      </c>
      <c r="H12" s="77">
        <f t="shared" si="4"/>
        <v>1973</v>
      </c>
    </row>
    <row r="13" spans="1:8" ht="14.25" x14ac:dyDescent="0.2">
      <c r="A13" s="72" t="s">
        <v>117</v>
      </c>
      <c r="B13" s="73">
        <v>20426</v>
      </c>
      <c r="C13" s="74">
        <f t="shared" si="1"/>
        <v>7414.6379999999999</v>
      </c>
      <c r="D13" s="74">
        <f t="shared" si="0"/>
        <v>4085.2000000000003</v>
      </c>
      <c r="E13" s="74">
        <f t="shared" si="2"/>
        <v>11499.838</v>
      </c>
      <c r="F13" s="75" t="s">
        <v>219</v>
      </c>
      <c r="G13" s="74">
        <f t="shared" si="3"/>
        <v>6708.2388333333338</v>
      </c>
      <c r="H13" s="77">
        <f t="shared" si="4"/>
        <v>5106.5</v>
      </c>
    </row>
    <row r="14" spans="1:8" ht="14.25" x14ac:dyDescent="0.2">
      <c r="A14" s="72" t="s">
        <v>118</v>
      </c>
      <c r="B14" s="73">
        <v>46007</v>
      </c>
      <c r="C14" s="74">
        <f t="shared" si="1"/>
        <v>16700.541000000001</v>
      </c>
      <c r="D14" s="74">
        <f t="shared" si="0"/>
        <v>9201.4</v>
      </c>
      <c r="E14" s="74">
        <f t="shared" si="2"/>
        <v>25901.940999999999</v>
      </c>
      <c r="F14" s="75" t="s">
        <v>219</v>
      </c>
      <c r="G14" s="74">
        <f t="shared" si="3"/>
        <v>15109.465583333333</v>
      </c>
      <c r="H14" s="77">
        <f t="shared" si="4"/>
        <v>11501.75</v>
      </c>
    </row>
    <row r="15" spans="1:8" ht="14.25" x14ac:dyDescent="0.2">
      <c r="A15" s="68" t="s">
        <v>119</v>
      </c>
      <c r="B15" s="69">
        <v>8049</v>
      </c>
      <c r="C15" s="70">
        <f t="shared" si="1"/>
        <v>7200</v>
      </c>
      <c r="D15" s="70">
        <f t="shared" si="0"/>
        <v>1609.8000000000002</v>
      </c>
      <c r="E15" s="70">
        <f t="shared" si="2"/>
        <v>8809.7999999999993</v>
      </c>
      <c r="F15" s="71" t="s">
        <v>220</v>
      </c>
      <c r="G15" s="78">
        <f t="shared" si="3"/>
        <v>5139.05</v>
      </c>
      <c r="H15" s="77">
        <f t="shared" si="4"/>
        <v>2012.25</v>
      </c>
    </row>
    <row r="16" spans="1:8" ht="14.25" x14ac:dyDescent="0.2">
      <c r="A16" s="68" t="s">
        <v>120</v>
      </c>
      <c r="B16" s="69">
        <v>6585</v>
      </c>
      <c r="C16" s="70">
        <f t="shared" si="1"/>
        <v>7200</v>
      </c>
      <c r="D16" s="70">
        <f t="shared" si="0"/>
        <v>1317</v>
      </c>
      <c r="E16" s="70">
        <f t="shared" si="2"/>
        <v>8517</v>
      </c>
      <c r="F16" s="71" t="s">
        <v>222</v>
      </c>
      <c r="G16" s="78">
        <f t="shared" si="3"/>
        <v>4968.25</v>
      </c>
      <c r="H16" s="77">
        <f t="shared" si="4"/>
        <v>1646.25</v>
      </c>
    </row>
    <row r="17" spans="1:8" ht="14.25" x14ac:dyDescent="0.2">
      <c r="A17" s="68" t="s">
        <v>121</v>
      </c>
      <c r="B17" s="69">
        <v>19171</v>
      </c>
      <c r="C17" s="70">
        <f t="shared" si="1"/>
        <v>7200</v>
      </c>
      <c r="D17" s="70">
        <f t="shared" si="0"/>
        <v>3834.2000000000003</v>
      </c>
      <c r="E17" s="70">
        <f t="shared" si="2"/>
        <v>11034.2</v>
      </c>
      <c r="F17" s="71" t="s">
        <v>220</v>
      </c>
      <c r="G17" s="78">
        <f t="shared" si="3"/>
        <v>6436.6166666666677</v>
      </c>
      <c r="H17" s="77">
        <f t="shared" si="4"/>
        <v>4792.75</v>
      </c>
    </row>
    <row r="18" spans="1:8" ht="14.25" x14ac:dyDescent="0.2">
      <c r="A18" s="68" t="s">
        <v>122</v>
      </c>
      <c r="B18" s="69">
        <v>12288</v>
      </c>
      <c r="C18" s="70">
        <f t="shared" si="1"/>
        <v>7200</v>
      </c>
      <c r="D18" s="70">
        <f t="shared" si="0"/>
        <v>2457.6000000000004</v>
      </c>
      <c r="E18" s="70">
        <f t="shared" si="2"/>
        <v>9657.6</v>
      </c>
      <c r="F18" s="71" t="s">
        <v>222</v>
      </c>
      <c r="G18" s="78">
        <f t="shared" si="3"/>
        <v>5633.6</v>
      </c>
      <c r="H18" s="77">
        <f t="shared" si="4"/>
        <v>3072</v>
      </c>
    </row>
    <row r="19" spans="1:8" ht="14.25" x14ac:dyDescent="0.2">
      <c r="A19" s="72" t="s">
        <v>123</v>
      </c>
      <c r="B19" s="73">
        <v>23411</v>
      </c>
      <c r="C19" s="74">
        <f t="shared" si="1"/>
        <v>8498.1929999999993</v>
      </c>
      <c r="D19" s="74">
        <f t="shared" si="0"/>
        <v>4682.2</v>
      </c>
      <c r="E19" s="74">
        <f t="shared" si="2"/>
        <v>13180.393</v>
      </c>
      <c r="F19" s="75" t="s">
        <v>219</v>
      </c>
      <c r="G19" s="74">
        <f t="shared" si="3"/>
        <v>7688.5625833333334</v>
      </c>
      <c r="H19" s="77">
        <f t="shared" si="4"/>
        <v>5852.75</v>
      </c>
    </row>
    <row r="20" spans="1:8" ht="14.25" x14ac:dyDescent="0.2">
      <c r="A20" s="72" t="s">
        <v>124</v>
      </c>
      <c r="B20" s="73">
        <v>8522</v>
      </c>
      <c r="C20" s="74">
        <f t="shared" si="1"/>
        <v>7200</v>
      </c>
      <c r="D20" s="74">
        <f t="shared" si="0"/>
        <v>1704.4</v>
      </c>
      <c r="E20" s="74">
        <f t="shared" si="2"/>
        <v>8904.4</v>
      </c>
      <c r="F20" s="75" t="s">
        <v>219</v>
      </c>
      <c r="G20" s="74">
        <f t="shared" si="3"/>
        <v>5194.2333333333336</v>
      </c>
      <c r="H20" s="77">
        <f t="shared" si="4"/>
        <v>2130.5</v>
      </c>
    </row>
    <row r="21" spans="1:8" ht="14.25" x14ac:dyDescent="0.2">
      <c r="A21" s="72" t="s">
        <v>125</v>
      </c>
      <c r="B21" s="73">
        <v>17841</v>
      </c>
      <c r="C21" s="74">
        <f t="shared" si="1"/>
        <v>7200</v>
      </c>
      <c r="D21" s="74">
        <f t="shared" si="0"/>
        <v>3568.2000000000003</v>
      </c>
      <c r="E21" s="74">
        <f t="shared" si="2"/>
        <v>10768.2</v>
      </c>
      <c r="F21" s="75" t="s">
        <v>219</v>
      </c>
      <c r="G21" s="74">
        <f t="shared" si="3"/>
        <v>6281.45</v>
      </c>
      <c r="H21" s="77">
        <f t="shared" si="4"/>
        <v>4460.25</v>
      </c>
    </row>
    <row r="22" spans="1:8" ht="14.25" x14ac:dyDescent="0.2">
      <c r="A22" s="72" t="s">
        <v>126</v>
      </c>
      <c r="B22" s="73">
        <v>12963</v>
      </c>
      <c r="C22" s="74">
        <f t="shared" si="1"/>
        <v>7200</v>
      </c>
      <c r="D22" s="74">
        <f t="shared" si="0"/>
        <v>2592.6000000000004</v>
      </c>
      <c r="E22" s="74">
        <f t="shared" si="2"/>
        <v>9792.6</v>
      </c>
      <c r="F22" s="75" t="s">
        <v>219</v>
      </c>
      <c r="G22" s="74">
        <f t="shared" si="3"/>
        <v>5712.35</v>
      </c>
      <c r="H22" s="77">
        <f t="shared" si="4"/>
        <v>3240.75</v>
      </c>
    </row>
    <row r="23" spans="1:8" ht="14.25" x14ac:dyDescent="0.2">
      <c r="A23" s="72" t="s">
        <v>127</v>
      </c>
      <c r="B23" s="73">
        <v>19587</v>
      </c>
      <c r="C23" s="74">
        <f t="shared" si="1"/>
        <v>7200</v>
      </c>
      <c r="D23" s="74">
        <f t="shared" si="0"/>
        <v>3917.4</v>
      </c>
      <c r="E23" s="74">
        <f t="shared" si="2"/>
        <v>11117.4</v>
      </c>
      <c r="F23" s="75" t="s">
        <v>219</v>
      </c>
      <c r="G23" s="74">
        <f t="shared" si="3"/>
        <v>6485.15</v>
      </c>
      <c r="H23" s="77">
        <f t="shared" si="4"/>
        <v>4896.75</v>
      </c>
    </row>
    <row r="24" spans="1:8" ht="14.25" x14ac:dyDescent="0.2">
      <c r="A24" s="68" t="s">
        <v>128</v>
      </c>
      <c r="B24" s="69">
        <v>14230</v>
      </c>
      <c r="C24" s="70">
        <f t="shared" si="1"/>
        <v>7200</v>
      </c>
      <c r="D24" s="70">
        <f t="shared" si="0"/>
        <v>2846</v>
      </c>
      <c r="E24" s="70">
        <f t="shared" si="2"/>
        <v>10046</v>
      </c>
      <c r="F24" s="71" t="s">
        <v>222</v>
      </c>
      <c r="G24" s="78">
        <f t="shared" si="3"/>
        <v>5860.1666666666661</v>
      </c>
      <c r="H24" s="77">
        <f t="shared" si="4"/>
        <v>3557.5</v>
      </c>
    </row>
    <row r="25" spans="1:8" ht="14.25" x14ac:dyDescent="0.2">
      <c r="A25" s="72" t="s">
        <v>129</v>
      </c>
      <c r="B25" s="73">
        <v>749768</v>
      </c>
      <c r="C25" s="74">
        <f t="shared" si="1"/>
        <v>272165.78399999999</v>
      </c>
      <c r="D25" s="74">
        <f t="shared" si="0"/>
        <v>149953.60000000001</v>
      </c>
      <c r="E25" s="74">
        <f t="shared" si="2"/>
        <v>422119.38399999996</v>
      </c>
      <c r="F25" s="75" t="s">
        <v>219</v>
      </c>
      <c r="G25" s="74">
        <f t="shared" si="3"/>
        <v>246236.3073333333</v>
      </c>
      <c r="H25" s="77">
        <f>B25*0.25+B25*0.2</f>
        <v>337395.6</v>
      </c>
    </row>
    <row r="26" spans="1:8" ht="14.25" x14ac:dyDescent="0.2">
      <c r="A26" s="72" t="s">
        <v>130</v>
      </c>
      <c r="B26" s="73">
        <v>5007</v>
      </c>
      <c r="C26" s="74">
        <f t="shared" si="1"/>
        <v>7200</v>
      </c>
      <c r="D26" s="74">
        <f t="shared" si="0"/>
        <v>1001.4000000000001</v>
      </c>
      <c r="E26" s="74">
        <f t="shared" si="2"/>
        <v>8201.4</v>
      </c>
      <c r="F26" s="75" t="s">
        <v>219</v>
      </c>
      <c r="G26" s="74">
        <f t="shared" si="3"/>
        <v>4784.1499999999996</v>
      </c>
      <c r="H26" s="77">
        <f t="shared" si="4"/>
        <v>1251.75</v>
      </c>
    </row>
    <row r="27" spans="1:8" ht="14.25" x14ac:dyDescent="0.2">
      <c r="A27" s="72" t="s">
        <v>131</v>
      </c>
      <c r="B27" s="73">
        <v>21282</v>
      </c>
      <c r="C27" s="74">
        <f t="shared" si="1"/>
        <v>7725.366</v>
      </c>
      <c r="D27" s="74">
        <f t="shared" si="0"/>
        <v>4256.4000000000005</v>
      </c>
      <c r="E27" s="74">
        <f t="shared" si="2"/>
        <v>11981.766</v>
      </c>
      <c r="F27" s="75" t="s">
        <v>219</v>
      </c>
      <c r="G27" s="74">
        <f t="shared" si="3"/>
        <v>6989.3635000000004</v>
      </c>
      <c r="H27" s="77">
        <f t="shared" si="4"/>
        <v>5320.5</v>
      </c>
    </row>
    <row r="28" spans="1:8" ht="14.25" x14ac:dyDescent="0.2">
      <c r="A28" s="68" t="s">
        <v>132</v>
      </c>
      <c r="B28" s="69">
        <v>15425</v>
      </c>
      <c r="C28" s="70">
        <f t="shared" si="1"/>
        <v>7200</v>
      </c>
      <c r="D28" s="70">
        <f t="shared" si="0"/>
        <v>3085</v>
      </c>
      <c r="E28" s="70">
        <f t="shared" si="2"/>
        <v>10285</v>
      </c>
      <c r="F28" s="71" t="s">
        <v>220</v>
      </c>
      <c r="G28" s="78">
        <f t="shared" si="3"/>
        <v>5999.5833333333339</v>
      </c>
      <c r="H28" s="77">
        <f t="shared" si="4"/>
        <v>3856.25</v>
      </c>
    </row>
    <row r="29" spans="1:8" ht="14.25" x14ac:dyDescent="0.2">
      <c r="A29" s="68" t="s">
        <v>133</v>
      </c>
      <c r="B29" s="69">
        <v>3537</v>
      </c>
      <c r="C29" s="70">
        <f t="shared" si="1"/>
        <v>7200</v>
      </c>
      <c r="D29" s="70">
        <f t="shared" si="0"/>
        <v>707.40000000000009</v>
      </c>
      <c r="E29" s="70">
        <f t="shared" si="2"/>
        <v>7907.4</v>
      </c>
      <c r="F29" s="71" t="s">
        <v>222</v>
      </c>
      <c r="G29" s="78">
        <f t="shared" si="3"/>
        <v>4612.6499999999996</v>
      </c>
      <c r="H29" s="77">
        <f t="shared" si="4"/>
        <v>884.25</v>
      </c>
    </row>
    <row r="30" spans="1:8" ht="14.25" x14ac:dyDescent="0.2">
      <c r="A30" s="68" t="s">
        <v>134</v>
      </c>
      <c r="B30" s="69">
        <v>13562</v>
      </c>
      <c r="C30" s="70">
        <f t="shared" si="1"/>
        <v>7200</v>
      </c>
      <c r="D30" s="70">
        <f t="shared" si="0"/>
        <v>2712.4</v>
      </c>
      <c r="E30" s="70">
        <f t="shared" si="2"/>
        <v>9912.4</v>
      </c>
      <c r="F30" s="71" t="s">
        <v>221</v>
      </c>
      <c r="G30" s="78">
        <f t="shared" si="3"/>
        <v>5782.2333333333336</v>
      </c>
      <c r="H30" s="77">
        <f t="shared" si="4"/>
        <v>3390.5</v>
      </c>
    </row>
    <row r="31" spans="1:8" ht="14.25" x14ac:dyDescent="0.2">
      <c r="A31" s="68" t="s">
        <v>135</v>
      </c>
      <c r="B31" s="69">
        <v>100268</v>
      </c>
      <c r="C31" s="70">
        <f t="shared" si="1"/>
        <v>36397.284</v>
      </c>
      <c r="D31" s="70">
        <f t="shared" si="0"/>
        <v>20053.600000000002</v>
      </c>
      <c r="E31" s="70">
        <f t="shared" si="2"/>
        <v>56450.884000000005</v>
      </c>
      <c r="F31" s="71" t="s">
        <v>222</v>
      </c>
      <c r="G31" s="78">
        <f t="shared" si="3"/>
        <v>32929.682333333338</v>
      </c>
      <c r="H31" s="77">
        <f t="shared" si="4"/>
        <v>25067</v>
      </c>
    </row>
    <row r="32" spans="1:8" ht="14.25" x14ac:dyDescent="0.2">
      <c r="A32" s="68" t="s">
        <v>136</v>
      </c>
      <c r="B32" s="69">
        <v>16318</v>
      </c>
      <c r="C32" s="70">
        <f t="shared" si="1"/>
        <v>7200</v>
      </c>
      <c r="D32" s="70">
        <f t="shared" si="0"/>
        <v>3263.6000000000004</v>
      </c>
      <c r="E32" s="70">
        <f t="shared" si="2"/>
        <v>10463.6</v>
      </c>
      <c r="F32" s="71" t="s">
        <v>220</v>
      </c>
      <c r="G32" s="78">
        <f t="shared" si="3"/>
        <v>6103.7666666666664</v>
      </c>
      <c r="H32" s="77">
        <f t="shared" si="4"/>
        <v>4079.5</v>
      </c>
    </row>
    <row r="33" spans="1:8" ht="14.25" x14ac:dyDescent="0.2">
      <c r="A33" s="72" t="s">
        <v>137</v>
      </c>
      <c r="B33" s="73">
        <v>33021</v>
      </c>
      <c r="C33" s="74">
        <f t="shared" si="1"/>
        <v>11986.623</v>
      </c>
      <c r="D33" s="74">
        <f t="shared" si="0"/>
        <v>6604.2000000000007</v>
      </c>
      <c r="E33" s="74">
        <f t="shared" si="2"/>
        <v>18590.823</v>
      </c>
      <c r="F33" s="75" t="s">
        <v>219</v>
      </c>
      <c r="G33" s="74">
        <f t="shared" si="3"/>
        <v>10844.64675</v>
      </c>
      <c r="H33" s="77">
        <f t="shared" si="4"/>
        <v>8255.25</v>
      </c>
    </row>
    <row r="34" spans="1:8" ht="14.25" x14ac:dyDescent="0.2">
      <c r="A34" s="68" t="s">
        <v>138</v>
      </c>
      <c r="B34" s="69">
        <v>9870</v>
      </c>
      <c r="C34" s="70">
        <f t="shared" si="1"/>
        <v>7200</v>
      </c>
      <c r="D34" s="70">
        <f t="shared" si="0"/>
        <v>1974</v>
      </c>
      <c r="E34" s="70">
        <f t="shared" si="2"/>
        <v>9174</v>
      </c>
      <c r="F34" s="71" t="s">
        <v>220</v>
      </c>
      <c r="G34" s="78">
        <f t="shared" si="3"/>
        <v>5351.5</v>
      </c>
      <c r="H34" s="77">
        <f t="shared" si="4"/>
        <v>2467.5</v>
      </c>
    </row>
    <row r="35" spans="1:8" ht="14.25" x14ac:dyDescent="0.2">
      <c r="A35" s="68" t="s">
        <v>139</v>
      </c>
      <c r="B35" s="69">
        <v>9702</v>
      </c>
      <c r="C35" s="70">
        <f t="shared" si="1"/>
        <v>7200</v>
      </c>
      <c r="D35" s="70">
        <f t="shared" si="0"/>
        <v>1940.4</v>
      </c>
      <c r="E35" s="70">
        <f t="shared" si="2"/>
        <v>9140.4</v>
      </c>
      <c r="F35" s="71" t="s">
        <v>220</v>
      </c>
      <c r="G35" s="78">
        <f t="shared" si="3"/>
        <v>5331.9</v>
      </c>
      <c r="H35" s="77">
        <f t="shared" si="4"/>
        <v>2425.5</v>
      </c>
    </row>
    <row r="36" spans="1:8" ht="14.25" x14ac:dyDescent="0.2">
      <c r="A36" s="72" t="s">
        <v>140</v>
      </c>
      <c r="B36" s="73">
        <v>4726</v>
      </c>
      <c r="C36" s="74">
        <f t="shared" si="1"/>
        <v>7200</v>
      </c>
      <c r="D36" s="74">
        <f t="shared" si="0"/>
        <v>945.2</v>
      </c>
      <c r="E36" s="74">
        <f t="shared" si="2"/>
        <v>8145.2</v>
      </c>
      <c r="F36" s="75" t="s">
        <v>219</v>
      </c>
      <c r="G36" s="74">
        <f t="shared" si="3"/>
        <v>4751.3666666666668</v>
      </c>
      <c r="H36" s="77">
        <f t="shared" si="4"/>
        <v>1181.5</v>
      </c>
    </row>
    <row r="37" spans="1:8" s="86" customFormat="1" ht="14.25" x14ac:dyDescent="0.2">
      <c r="A37" s="81" t="s">
        <v>141</v>
      </c>
      <c r="B37" s="82">
        <v>183096</v>
      </c>
      <c r="C37" s="83">
        <f t="shared" si="1"/>
        <v>66463.847999999998</v>
      </c>
      <c r="D37" s="83">
        <f t="shared" si="0"/>
        <v>36619.200000000004</v>
      </c>
      <c r="E37" s="83">
        <f t="shared" si="2"/>
        <v>103083.04800000001</v>
      </c>
      <c r="F37" s="84" t="s">
        <v>222</v>
      </c>
      <c r="G37" s="83">
        <f t="shared" si="3"/>
        <v>60131.778000000006</v>
      </c>
      <c r="H37" s="85">
        <f>B37*0.25+B37*0.2</f>
        <v>82393.200000000012</v>
      </c>
    </row>
    <row r="38" spans="1:8" ht="14.25" x14ac:dyDescent="0.2">
      <c r="A38" s="68" t="s">
        <v>142</v>
      </c>
      <c r="B38" s="69">
        <v>11080</v>
      </c>
      <c r="C38" s="70">
        <f t="shared" si="1"/>
        <v>7200</v>
      </c>
      <c r="D38" s="70">
        <f t="shared" si="0"/>
        <v>2216</v>
      </c>
      <c r="E38" s="70">
        <f t="shared" si="2"/>
        <v>9416</v>
      </c>
      <c r="F38" s="71" t="s">
        <v>222</v>
      </c>
      <c r="G38" s="78">
        <f t="shared" si="3"/>
        <v>5492.6666666666661</v>
      </c>
      <c r="H38" s="77">
        <f t="shared" si="4"/>
        <v>2770</v>
      </c>
    </row>
    <row r="39" spans="1:8" ht="14.25" x14ac:dyDescent="0.2">
      <c r="A39" s="72" t="s">
        <v>143</v>
      </c>
      <c r="B39" s="73">
        <v>17204</v>
      </c>
      <c r="C39" s="74">
        <f t="shared" si="1"/>
        <v>7200</v>
      </c>
      <c r="D39" s="74">
        <f t="shared" si="0"/>
        <v>3440.8</v>
      </c>
      <c r="E39" s="74">
        <f t="shared" si="2"/>
        <v>10640.8</v>
      </c>
      <c r="F39" s="75" t="s">
        <v>219</v>
      </c>
      <c r="G39" s="74">
        <f t="shared" si="3"/>
        <v>6207.1333333333323</v>
      </c>
      <c r="H39" s="77">
        <f t="shared" si="4"/>
        <v>4301</v>
      </c>
    </row>
    <row r="40" spans="1:8" ht="14.25" x14ac:dyDescent="0.2">
      <c r="A40" s="68" t="s">
        <v>144</v>
      </c>
      <c r="B40" s="69">
        <v>2927</v>
      </c>
      <c r="C40" s="70">
        <f t="shared" si="1"/>
        <v>7200</v>
      </c>
      <c r="D40" s="70">
        <f t="shared" si="0"/>
        <v>585.4</v>
      </c>
      <c r="E40" s="70">
        <f t="shared" si="2"/>
        <v>7785.4</v>
      </c>
      <c r="F40" s="71" t="s">
        <v>221</v>
      </c>
      <c r="G40" s="78">
        <f t="shared" si="3"/>
        <v>4541.4833333333336</v>
      </c>
      <c r="H40" s="77">
        <f t="shared" si="4"/>
        <v>731.75</v>
      </c>
    </row>
    <row r="41" spans="1:8" ht="14.25" x14ac:dyDescent="0.2">
      <c r="A41" s="68" t="s">
        <v>145</v>
      </c>
      <c r="B41" s="69">
        <v>8873</v>
      </c>
      <c r="C41" s="70">
        <f t="shared" si="1"/>
        <v>7200</v>
      </c>
      <c r="D41" s="70">
        <f t="shared" si="0"/>
        <v>1774.6000000000001</v>
      </c>
      <c r="E41" s="70">
        <f t="shared" si="2"/>
        <v>8974.6</v>
      </c>
      <c r="F41" s="71" t="s">
        <v>222</v>
      </c>
      <c r="G41" s="78">
        <f t="shared" si="3"/>
        <v>5235.1833333333334</v>
      </c>
      <c r="H41" s="77">
        <f t="shared" si="4"/>
        <v>2218.25</v>
      </c>
    </row>
    <row r="42" spans="1:8" ht="14.25" x14ac:dyDescent="0.2">
      <c r="A42" s="68" t="s">
        <v>146</v>
      </c>
      <c r="B42" s="69">
        <v>12335</v>
      </c>
      <c r="C42" s="70">
        <f t="shared" si="1"/>
        <v>7200</v>
      </c>
      <c r="D42" s="70">
        <f t="shared" si="0"/>
        <v>2467</v>
      </c>
      <c r="E42" s="70">
        <f t="shared" si="2"/>
        <v>9667</v>
      </c>
      <c r="F42" s="71" t="s">
        <v>222</v>
      </c>
      <c r="G42" s="78">
        <f t="shared" si="3"/>
        <v>5639.0833333333339</v>
      </c>
      <c r="H42" s="77">
        <f t="shared" si="4"/>
        <v>3083.75</v>
      </c>
    </row>
    <row r="43" spans="1:8" ht="14.25" x14ac:dyDescent="0.2">
      <c r="A43" s="68" t="s">
        <v>147</v>
      </c>
      <c r="B43" s="69">
        <v>15194</v>
      </c>
      <c r="C43" s="70">
        <f t="shared" si="1"/>
        <v>7200</v>
      </c>
      <c r="D43" s="70">
        <f t="shared" si="0"/>
        <v>3038.8</v>
      </c>
      <c r="E43" s="70">
        <f t="shared" si="2"/>
        <v>10238.799999999999</v>
      </c>
      <c r="F43" s="71" t="s">
        <v>220</v>
      </c>
      <c r="G43" s="78">
        <f t="shared" si="3"/>
        <v>5972.6333333333323</v>
      </c>
      <c r="H43" s="77">
        <f t="shared" si="4"/>
        <v>3798.5</v>
      </c>
    </row>
    <row r="44" spans="1:8" ht="14.25" x14ac:dyDescent="0.2">
      <c r="A44" s="68" t="s">
        <v>148</v>
      </c>
      <c r="B44" s="69">
        <v>8687</v>
      </c>
      <c r="C44" s="70">
        <f t="shared" si="1"/>
        <v>7200</v>
      </c>
      <c r="D44" s="70">
        <f t="shared" si="0"/>
        <v>1737.4</v>
      </c>
      <c r="E44" s="70">
        <f t="shared" si="2"/>
        <v>8937.4</v>
      </c>
      <c r="F44" s="71" t="s">
        <v>222</v>
      </c>
      <c r="G44" s="78">
        <f t="shared" si="3"/>
        <v>5213.4833333333336</v>
      </c>
      <c r="H44" s="77">
        <f t="shared" si="4"/>
        <v>2171.75</v>
      </c>
    </row>
    <row r="45" spans="1:8" ht="14.25" x14ac:dyDescent="0.2">
      <c r="A45" s="68" t="s">
        <v>149</v>
      </c>
      <c r="B45" s="69">
        <v>17740</v>
      </c>
      <c r="C45" s="70">
        <f t="shared" si="1"/>
        <v>7200</v>
      </c>
      <c r="D45" s="70">
        <f t="shared" si="0"/>
        <v>3548</v>
      </c>
      <c r="E45" s="70">
        <f t="shared" si="2"/>
        <v>10748</v>
      </c>
      <c r="F45" s="71" t="s">
        <v>222</v>
      </c>
      <c r="G45" s="78">
        <f t="shared" si="3"/>
        <v>6269.6666666666661</v>
      </c>
      <c r="H45" s="77">
        <f t="shared" si="4"/>
        <v>4435</v>
      </c>
    </row>
    <row r="46" spans="1:8" ht="14.25" x14ac:dyDescent="0.2">
      <c r="A46" s="72" t="s">
        <v>150</v>
      </c>
      <c r="B46" s="73">
        <v>17449</v>
      </c>
      <c r="C46" s="74">
        <f t="shared" si="1"/>
        <v>7200</v>
      </c>
      <c r="D46" s="74">
        <f t="shared" si="0"/>
        <v>3489.8</v>
      </c>
      <c r="E46" s="74">
        <f t="shared" si="2"/>
        <v>10689.8</v>
      </c>
      <c r="F46" s="75" t="s">
        <v>219</v>
      </c>
      <c r="G46" s="74">
        <f t="shared" si="3"/>
        <v>6235.7166666666662</v>
      </c>
      <c r="H46" s="77">
        <f t="shared" si="4"/>
        <v>4362.25</v>
      </c>
    </row>
    <row r="47" spans="1:8" ht="14.25" x14ac:dyDescent="0.2">
      <c r="A47" s="72" t="s">
        <v>151</v>
      </c>
      <c r="B47" s="73">
        <v>20271</v>
      </c>
      <c r="C47" s="74">
        <f t="shared" si="1"/>
        <v>7358.3729999999996</v>
      </c>
      <c r="D47" s="74">
        <f t="shared" si="0"/>
        <v>4054.2000000000003</v>
      </c>
      <c r="E47" s="74">
        <f t="shared" si="2"/>
        <v>11412.573</v>
      </c>
      <c r="F47" s="75" t="s">
        <v>219</v>
      </c>
      <c r="G47" s="74">
        <f t="shared" si="3"/>
        <v>6657.3342500000008</v>
      </c>
      <c r="H47" s="77">
        <f>B47*0.25+B47*0.2</f>
        <v>9121.9500000000007</v>
      </c>
    </row>
    <row r="48" spans="1:8" ht="14.25" x14ac:dyDescent="0.2">
      <c r="A48" s="68" t="s">
        <v>152</v>
      </c>
      <c r="B48" s="69">
        <v>7157</v>
      </c>
      <c r="C48" s="70">
        <f t="shared" si="1"/>
        <v>7200</v>
      </c>
      <c r="D48" s="70">
        <f t="shared" si="0"/>
        <v>1431.4</v>
      </c>
      <c r="E48" s="70">
        <f t="shared" si="2"/>
        <v>8631.4</v>
      </c>
      <c r="F48" s="71" t="s">
        <v>221</v>
      </c>
      <c r="G48" s="78">
        <f t="shared" si="3"/>
        <v>5034.9833333333336</v>
      </c>
      <c r="H48" s="77">
        <f t="shared" si="4"/>
        <v>1789.25</v>
      </c>
    </row>
    <row r="49" spans="1:8" ht="14.25" x14ac:dyDescent="0.2">
      <c r="A49" s="68" t="s">
        <v>153</v>
      </c>
      <c r="B49" s="69">
        <v>5948</v>
      </c>
      <c r="C49" s="70">
        <f t="shared" si="1"/>
        <v>7200</v>
      </c>
      <c r="D49" s="70">
        <f t="shared" si="0"/>
        <v>1189.6000000000001</v>
      </c>
      <c r="E49" s="70">
        <f t="shared" si="2"/>
        <v>8389.6</v>
      </c>
      <c r="F49" s="71" t="s">
        <v>222</v>
      </c>
      <c r="G49" s="78">
        <f t="shared" si="3"/>
        <v>4893.9333333333334</v>
      </c>
      <c r="H49" s="77">
        <f t="shared" si="4"/>
        <v>1487</v>
      </c>
    </row>
    <row r="50" spans="1:8" ht="14.25" x14ac:dyDescent="0.2">
      <c r="A50" s="72" t="s">
        <v>154</v>
      </c>
      <c r="B50" s="73">
        <v>24557</v>
      </c>
      <c r="C50" s="74">
        <f t="shared" si="1"/>
        <v>8914.1909999999989</v>
      </c>
      <c r="D50" s="74">
        <f t="shared" si="0"/>
        <v>4911.4000000000005</v>
      </c>
      <c r="E50" s="74">
        <f t="shared" si="2"/>
        <v>13825.591</v>
      </c>
      <c r="F50" s="75" t="s">
        <v>219</v>
      </c>
      <c r="G50" s="74">
        <f t="shared" si="3"/>
        <v>8064.9280833333332</v>
      </c>
      <c r="H50" s="77">
        <f t="shared" si="4"/>
        <v>6139.25</v>
      </c>
    </row>
    <row r="51" spans="1:8" ht="14.25" x14ac:dyDescent="0.2">
      <c r="A51" s="68" t="s">
        <v>155</v>
      </c>
      <c r="B51" s="69">
        <v>3470</v>
      </c>
      <c r="C51" s="70">
        <f t="shared" si="1"/>
        <v>7200</v>
      </c>
      <c r="D51" s="70">
        <f t="shared" si="0"/>
        <v>694</v>
      </c>
      <c r="E51" s="70">
        <f t="shared" si="2"/>
        <v>7894</v>
      </c>
      <c r="F51" s="71" t="s">
        <v>222</v>
      </c>
      <c r="G51" s="78">
        <f t="shared" si="3"/>
        <v>4604.8333333333339</v>
      </c>
      <c r="H51" s="77">
        <f t="shared" si="4"/>
        <v>867.5</v>
      </c>
    </row>
    <row r="52" spans="1:8" ht="14.25" x14ac:dyDescent="0.2">
      <c r="A52" s="68" t="s">
        <v>156</v>
      </c>
      <c r="B52" s="69">
        <v>4798</v>
      </c>
      <c r="C52" s="70">
        <f t="shared" si="1"/>
        <v>7200</v>
      </c>
      <c r="D52" s="70">
        <f t="shared" si="0"/>
        <v>959.6</v>
      </c>
      <c r="E52" s="70">
        <f t="shared" si="2"/>
        <v>8159.6</v>
      </c>
      <c r="F52" s="71" t="s">
        <v>222</v>
      </c>
      <c r="G52" s="78">
        <f t="shared" si="3"/>
        <v>4759.7666666666664</v>
      </c>
      <c r="H52" s="77">
        <f t="shared" si="4"/>
        <v>1199.5</v>
      </c>
    </row>
    <row r="53" spans="1:8" ht="14.25" x14ac:dyDescent="0.2">
      <c r="A53" s="68" t="s">
        <v>157</v>
      </c>
      <c r="B53" s="69">
        <v>17401</v>
      </c>
      <c r="C53" s="70">
        <f t="shared" si="1"/>
        <v>7200</v>
      </c>
      <c r="D53" s="70">
        <f t="shared" si="0"/>
        <v>3480.2000000000003</v>
      </c>
      <c r="E53" s="70">
        <f t="shared" si="2"/>
        <v>10680.2</v>
      </c>
      <c r="F53" s="71" t="s">
        <v>222</v>
      </c>
      <c r="G53" s="78">
        <f t="shared" si="3"/>
        <v>6230.1166666666677</v>
      </c>
      <c r="H53" s="77">
        <f t="shared" si="4"/>
        <v>4350.25</v>
      </c>
    </row>
    <row r="54" spans="1:8" ht="14.25" x14ac:dyDescent="0.2">
      <c r="A54" s="68" t="s">
        <v>158</v>
      </c>
      <c r="B54" s="69">
        <v>6090</v>
      </c>
      <c r="C54" s="70">
        <f t="shared" si="1"/>
        <v>7200</v>
      </c>
      <c r="D54" s="70">
        <f t="shared" si="0"/>
        <v>1218</v>
      </c>
      <c r="E54" s="70">
        <f t="shared" si="2"/>
        <v>8418</v>
      </c>
      <c r="F54" s="71" t="s">
        <v>221</v>
      </c>
      <c r="G54" s="78">
        <f t="shared" si="3"/>
        <v>4910.5</v>
      </c>
      <c r="H54" s="77">
        <f t="shared" si="4"/>
        <v>1522.5</v>
      </c>
    </row>
    <row r="55" spans="1:8" s="86" customFormat="1" ht="14.25" x14ac:dyDescent="0.2">
      <c r="A55" s="81" t="s">
        <v>159</v>
      </c>
      <c r="B55" s="82">
        <v>28236</v>
      </c>
      <c r="C55" s="83">
        <f t="shared" si="1"/>
        <v>10249.668</v>
      </c>
      <c r="D55" s="83">
        <f t="shared" si="0"/>
        <v>5647.2000000000007</v>
      </c>
      <c r="E55" s="83">
        <f t="shared" si="2"/>
        <v>15896.868</v>
      </c>
      <c r="F55" s="84" t="s">
        <v>222</v>
      </c>
      <c r="G55" s="83">
        <f t="shared" si="3"/>
        <v>9273.1730000000007</v>
      </c>
      <c r="H55" s="85">
        <f>B55*0.25+B55*0.2</f>
        <v>12706.2</v>
      </c>
    </row>
    <row r="56" spans="1:8" ht="14.25" x14ac:dyDescent="0.2">
      <c r="A56" s="72" t="s">
        <v>160</v>
      </c>
      <c r="B56" s="73">
        <v>24781</v>
      </c>
      <c r="C56" s="74">
        <f t="shared" si="1"/>
        <v>8995.5030000000006</v>
      </c>
      <c r="D56" s="74">
        <f t="shared" si="0"/>
        <v>4956.2000000000007</v>
      </c>
      <c r="E56" s="74">
        <f t="shared" si="2"/>
        <v>13951.703000000001</v>
      </c>
      <c r="F56" s="75" t="s">
        <v>219</v>
      </c>
      <c r="G56" s="74">
        <f t="shared" si="3"/>
        <v>8138.4934166666671</v>
      </c>
      <c r="H56" s="77">
        <f t="shared" si="4"/>
        <v>6195.25</v>
      </c>
    </row>
    <row r="57" spans="1:8" ht="14.25" x14ac:dyDescent="0.2">
      <c r="A57" s="72" t="s">
        <v>161</v>
      </c>
      <c r="B57" s="73">
        <v>14271</v>
      </c>
      <c r="C57" s="74">
        <f t="shared" si="1"/>
        <v>7200</v>
      </c>
      <c r="D57" s="74">
        <f t="shared" si="0"/>
        <v>2854.2000000000003</v>
      </c>
      <c r="E57" s="74">
        <f t="shared" si="2"/>
        <v>10054.200000000001</v>
      </c>
      <c r="F57" s="75" t="s">
        <v>219</v>
      </c>
      <c r="G57" s="74">
        <f t="shared" si="3"/>
        <v>5864.95</v>
      </c>
      <c r="H57" s="77">
        <f t="shared" si="4"/>
        <v>3567.75</v>
      </c>
    </row>
    <row r="58" spans="1:8" ht="14.25" x14ac:dyDescent="0.2">
      <c r="A58" s="72" t="s">
        <v>162</v>
      </c>
      <c r="B58" s="73">
        <v>40416</v>
      </c>
      <c r="C58" s="74">
        <f t="shared" si="1"/>
        <v>14671.008</v>
      </c>
      <c r="D58" s="74">
        <f t="shared" si="0"/>
        <v>8083.2000000000007</v>
      </c>
      <c r="E58" s="74">
        <f t="shared" si="2"/>
        <v>22754.207999999999</v>
      </c>
      <c r="F58" s="75" t="s">
        <v>219</v>
      </c>
      <c r="G58" s="74">
        <f t="shared" si="3"/>
        <v>13273.288</v>
      </c>
      <c r="H58" s="77">
        <f t="shared" si="4"/>
        <v>10104</v>
      </c>
    </row>
    <row r="59" spans="1:8" ht="14.25" x14ac:dyDescent="0.2">
      <c r="A59" s="68" t="s">
        <v>163</v>
      </c>
      <c r="B59" s="69">
        <v>17610</v>
      </c>
      <c r="C59" s="70">
        <f t="shared" si="1"/>
        <v>7200</v>
      </c>
      <c r="D59" s="70">
        <f t="shared" si="0"/>
        <v>3522</v>
      </c>
      <c r="E59" s="70">
        <f t="shared" si="2"/>
        <v>10722</v>
      </c>
      <c r="F59" s="71" t="s">
        <v>222</v>
      </c>
      <c r="G59" s="78">
        <f t="shared" si="3"/>
        <v>6254.5</v>
      </c>
      <c r="H59" s="77">
        <f t="shared" si="4"/>
        <v>4402.5</v>
      </c>
    </row>
    <row r="60" spans="1:8" ht="14.25" x14ac:dyDescent="0.2">
      <c r="A60" s="72" t="s">
        <v>164</v>
      </c>
      <c r="B60" s="73">
        <v>11646</v>
      </c>
      <c r="C60" s="74">
        <f t="shared" si="1"/>
        <v>7200</v>
      </c>
      <c r="D60" s="74">
        <f t="shared" si="0"/>
        <v>2329.2000000000003</v>
      </c>
      <c r="E60" s="74">
        <f t="shared" si="2"/>
        <v>9529.2000000000007</v>
      </c>
      <c r="F60" s="75" t="s">
        <v>219</v>
      </c>
      <c r="G60" s="74">
        <f t="shared" si="3"/>
        <v>5558.7</v>
      </c>
      <c r="H60" s="77">
        <f t="shared" si="4"/>
        <v>2911.5</v>
      </c>
    </row>
    <row r="61" spans="1:8" ht="14.25" x14ac:dyDescent="0.2">
      <c r="A61" s="72" t="s">
        <v>165</v>
      </c>
      <c r="B61" s="73">
        <v>38847</v>
      </c>
      <c r="C61" s="74">
        <f t="shared" si="1"/>
        <v>14101.460999999999</v>
      </c>
      <c r="D61" s="74">
        <f t="shared" si="0"/>
        <v>7769.4000000000005</v>
      </c>
      <c r="E61" s="74">
        <f t="shared" si="2"/>
        <v>21870.861000000001</v>
      </c>
      <c r="F61" s="75" t="s">
        <v>219</v>
      </c>
      <c r="G61" s="74">
        <f t="shared" si="3"/>
        <v>12758.002250000001</v>
      </c>
      <c r="H61" s="77">
        <f>B61*0.25+B61*0.2</f>
        <v>17481.150000000001</v>
      </c>
    </row>
    <row r="62" spans="1:8" ht="14.25" x14ac:dyDescent="0.2">
      <c r="A62" s="68" t="s">
        <v>166</v>
      </c>
      <c r="B62" s="69">
        <v>5050</v>
      </c>
      <c r="C62" s="70">
        <f t="shared" si="1"/>
        <v>7200</v>
      </c>
      <c r="D62" s="70">
        <f t="shared" si="0"/>
        <v>1010</v>
      </c>
      <c r="E62" s="70">
        <f t="shared" si="2"/>
        <v>8210</v>
      </c>
      <c r="F62" s="71" t="s">
        <v>222</v>
      </c>
      <c r="G62" s="78">
        <f t="shared" si="3"/>
        <v>4789.1666666666661</v>
      </c>
      <c r="H62" s="77">
        <f t="shared" si="4"/>
        <v>1262.5</v>
      </c>
    </row>
    <row r="63" spans="1:8" ht="14.25" x14ac:dyDescent="0.2">
      <c r="A63" s="68" t="s">
        <v>167</v>
      </c>
      <c r="B63" s="69">
        <v>39424</v>
      </c>
      <c r="C63" s="70">
        <f t="shared" si="1"/>
        <v>14310.912</v>
      </c>
      <c r="D63" s="70">
        <f t="shared" si="0"/>
        <v>7884.8</v>
      </c>
      <c r="E63" s="70">
        <f t="shared" si="2"/>
        <v>22195.712</v>
      </c>
      <c r="F63" s="71" t="s">
        <v>220</v>
      </c>
      <c r="G63" s="78">
        <f t="shared" si="3"/>
        <v>12947.498666666666</v>
      </c>
      <c r="H63" s="77">
        <f t="shared" si="4"/>
        <v>9856</v>
      </c>
    </row>
    <row r="64" spans="1:8" ht="14.25" x14ac:dyDescent="0.2">
      <c r="A64" s="72" t="s">
        <v>168</v>
      </c>
      <c r="B64" s="73">
        <v>10675</v>
      </c>
      <c r="C64" s="74">
        <f t="shared" si="1"/>
        <v>7200</v>
      </c>
      <c r="D64" s="74">
        <f t="shared" si="0"/>
        <v>2135</v>
      </c>
      <c r="E64" s="74">
        <f t="shared" si="2"/>
        <v>9335</v>
      </c>
      <c r="F64" s="75" t="s">
        <v>219</v>
      </c>
      <c r="G64" s="74">
        <f t="shared" si="3"/>
        <v>5445.4166666666661</v>
      </c>
      <c r="H64" s="77">
        <f t="shared" si="4"/>
        <v>2668.75</v>
      </c>
    </row>
    <row r="65" spans="1:8" ht="14.25" x14ac:dyDescent="0.2">
      <c r="A65" s="68" t="s">
        <v>169</v>
      </c>
      <c r="B65" s="69">
        <v>8670</v>
      </c>
      <c r="C65" s="70">
        <f t="shared" si="1"/>
        <v>7200</v>
      </c>
      <c r="D65" s="70">
        <f t="shared" si="0"/>
        <v>1734</v>
      </c>
      <c r="E65" s="70">
        <f t="shared" si="2"/>
        <v>8934</v>
      </c>
      <c r="F65" s="71" t="s">
        <v>222</v>
      </c>
      <c r="G65" s="78">
        <f t="shared" si="3"/>
        <v>5211.5</v>
      </c>
      <c r="H65" s="77">
        <f t="shared" si="4"/>
        <v>2167.5</v>
      </c>
    </row>
    <row r="66" spans="1:8" ht="14.25" x14ac:dyDescent="0.2">
      <c r="A66" s="68" t="s">
        <v>170</v>
      </c>
      <c r="B66" s="69">
        <v>67190</v>
      </c>
      <c r="C66" s="70">
        <f t="shared" si="1"/>
        <v>24389.969999999998</v>
      </c>
      <c r="D66" s="70">
        <f t="shared" si="0"/>
        <v>13438</v>
      </c>
      <c r="E66" s="70">
        <f t="shared" si="2"/>
        <v>37827.97</v>
      </c>
      <c r="F66" s="71" t="s">
        <v>222</v>
      </c>
      <c r="G66" s="78">
        <f t="shared" si="3"/>
        <v>22066.315833333334</v>
      </c>
      <c r="H66" s="77">
        <f t="shared" si="4"/>
        <v>16797.5</v>
      </c>
    </row>
    <row r="67" spans="1:8" ht="14.25" x14ac:dyDescent="0.2">
      <c r="A67" s="72" t="s">
        <v>171</v>
      </c>
      <c r="B67" s="73">
        <v>13634</v>
      </c>
      <c r="C67" s="74">
        <f t="shared" si="1"/>
        <v>7200</v>
      </c>
      <c r="D67" s="74">
        <f t="shared" si="0"/>
        <v>2726.8</v>
      </c>
      <c r="E67" s="74">
        <f t="shared" si="2"/>
        <v>9926.7999999999993</v>
      </c>
      <c r="F67" s="75" t="s">
        <v>219</v>
      </c>
      <c r="G67" s="74">
        <f t="shared" si="3"/>
        <v>5790.6333333333323</v>
      </c>
      <c r="H67" s="77">
        <f t="shared" si="4"/>
        <v>3408.5</v>
      </c>
    </row>
    <row r="68" spans="1:8" ht="14.25" x14ac:dyDescent="0.2">
      <c r="A68" s="72" t="s">
        <v>172</v>
      </c>
      <c r="B68" s="73">
        <v>18787</v>
      </c>
      <c r="C68" s="74">
        <f t="shared" si="1"/>
        <v>7200</v>
      </c>
      <c r="D68" s="74">
        <f t="shared" si="0"/>
        <v>3757.4</v>
      </c>
      <c r="E68" s="74">
        <f t="shared" si="2"/>
        <v>10957.4</v>
      </c>
      <c r="F68" s="75" t="s">
        <v>219</v>
      </c>
      <c r="G68" s="74">
        <f t="shared" si="3"/>
        <v>6391.8166666666666</v>
      </c>
      <c r="H68" s="77">
        <f t="shared" si="4"/>
        <v>4696.75</v>
      </c>
    </row>
    <row r="69" spans="1:8" ht="14.25" x14ac:dyDescent="0.2">
      <c r="A69" s="68" t="s">
        <v>173</v>
      </c>
      <c r="B69" s="69">
        <v>26816</v>
      </c>
      <c r="C69" s="70">
        <f t="shared" si="1"/>
        <v>9734.2080000000005</v>
      </c>
      <c r="D69" s="70">
        <f t="shared" si="0"/>
        <v>5363.2000000000007</v>
      </c>
      <c r="E69" s="70">
        <f t="shared" si="2"/>
        <v>15097.408000000001</v>
      </c>
      <c r="F69" s="71" t="s">
        <v>222</v>
      </c>
      <c r="G69" s="78">
        <f t="shared" si="3"/>
        <v>8806.8213333333333</v>
      </c>
      <c r="H69" s="77">
        <f t="shared" si="4"/>
        <v>6704</v>
      </c>
    </row>
    <row r="70" spans="1:8" ht="14.25" x14ac:dyDescent="0.2">
      <c r="A70" s="72" t="s">
        <v>174</v>
      </c>
      <c r="B70" s="73">
        <v>5324</v>
      </c>
      <c r="C70" s="74">
        <f t="shared" si="1"/>
        <v>7200</v>
      </c>
      <c r="D70" s="74">
        <f t="shared" ref="D70:D83" si="5">B70*0.2</f>
        <v>1064.8</v>
      </c>
      <c r="E70" s="74">
        <f t="shared" si="2"/>
        <v>8264.7999999999993</v>
      </c>
      <c r="F70" s="75" t="s">
        <v>219</v>
      </c>
      <c r="G70" s="74">
        <f t="shared" si="3"/>
        <v>4821.1333333333323</v>
      </c>
      <c r="H70" s="77">
        <f t="shared" si="4"/>
        <v>1331</v>
      </c>
    </row>
    <row r="71" spans="1:8" ht="14.25" x14ac:dyDescent="0.2">
      <c r="A71" s="72" t="s">
        <v>175</v>
      </c>
      <c r="B71" s="73">
        <v>20057</v>
      </c>
      <c r="C71" s="74">
        <f t="shared" ref="C71:C83" si="6">IF(B71*0.363&lt;7200,7200,B71*0.363)</f>
        <v>7280.6909999999998</v>
      </c>
      <c r="D71" s="74">
        <f t="shared" si="5"/>
        <v>4011.4</v>
      </c>
      <c r="E71" s="74">
        <f t="shared" ref="E71:E84" si="7">C71+D71</f>
        <v>11292.091</v>
      </c>
      <c r="F71" s="75" t="s">
        <v>219</v>
      </c>
      <c r="G71" s="74">
        <f t="shared" ref="G71:G83" si="8">E71/12*7</f>
        <v>6587.0530833333341</v>
      </c>
      <c r="H71" s="77">
        <f t="shared" ref="H71:H83" si="9">B71*0.25</f>
        <v>5014.25</v>
      </c>
    </row>
    <row r="72" spans="1:8" ht="14.25" x14ac:dyDescent="0.2">
      <c r="A72" s="68" t="s">
        <v>176</v>
      </c>
      <c r="B72" s="69">
        <v>4882</v>
      </c>
      <c r="C72" s="70">
        <f t="shared" si="6"/>
        <v>7200</v>
      </c>
      <c r="D72" s="70">
        <f t="shared" si="5"/>
        <v>976.40000000000009</v>
      </c>
      <c r="E72" s="70">
        <f t="shared" si="7"/>
        <v>8176.4</v>
      </c>
      <c r="F72" s="71" t="s">
        <v>222</v>
      </c>
      <c r="G72" s="78">
        <f t="shared" si="8"/>
        <v>4769.5666666666666</v>
      </c>
      <c r="H72" s="77">
        <f t="shared" si="9"/>
        <v>1220.5</v>
      </c>
    </row>
    <row r="73" spans="1:8" ht="14.25" x14ac:dyDescent="0.2">
      <c r="A73" s="68" t="s">
        <v>177</v>
      </c>
      <c r="B73" s="69">
        <v>7333</v>
      </c>
      <c r="C73" s="70">
        <f t="shared" si="6"/>
        <v>7200</v>
      </c>
      <c r="D73" s="70">
        <f t="shared" si="5"/>
        <v>1466.6000000000001</v>
      </c>
      <c r="E73" s="70">
        <f t="shared" si="7"/>
        <v>8666.6</v>
      </c>
      <c r="F73" s="71" t="s">
        <v>220</v>
      </c>
      <c r="G73" s="78">
        <f t="shared" si="8"/>
        <v>5055.5166666666664</v>
      </c>
      <c r="H73" s="77">
        <f t="shared" si="9"/>
        <v>1833.25</v>
      </c>
    </row>
    <row r="74" spans="1:8" ht="14.25" x14ac:dyDescent="0.2">
      <c r="A74" s="72" t="s">
        <v>178</v>
      </c>
      <c r="B74" s="73">
        <v>19820</v>
      </c>
      <c r="C74" s="74">
        <f t="shared" si="6"/>
        <v>7200</v>
      </c>
      <c r="D74" s="74">
        <f t="shared" si="5"/>
        <v>3964</v>
      </c>
      <c r="E74" s="74">
        <f t="shared" si="7"/>
        <v>11164</v>
      </c>
      <c r="F74" s="75" t="s">
        <v>219</v>
      </c>
      <c r="G74" s="74">
        <f t="shared" si="8"/>
        <v>6512.3333333333339</v>
      </c>
      <c r="H74" s="77">
        <f t="shared" si="9"/>
        <v>4955</v>
      </c>
    </row>
    <row r="75" spans="1:8" ht="14.25" x14ac:dyDescent="0.2">
      <c r="A75" s="72" t="s">
        <v>179</v>
      </c>
      <c r="B75" s="73">
        <v>6159</v>
      </c>
      <c r="C75" s="74">
        <f t="shared" si="6"/>
        <v>7200</v>
      </c>
      <c r="D75" s="74">
        <f t="shared" si="5"/>
        <v>1231.8000000000002</v>
      </c>
      <c r="E75" s="74">
        <f t="shared" si="7"/>
        <v>8431.7999999999993</v>
      </c>
      <c r="F75" s="75" t="s">
        <v>219</v>
      </c>
      <c r="G75" s="74">
        <f t="shared" si="8"/>
        <v>4918.55</v>
      </c>
      <c r="H75" s="77">
        <f t="shared" si="9"/>
        <v>1539.75</v>
      </c>
    </row>
    <row r="76" spans="1:8" ht="14.25" x14ac:dyDescent="0.2">
      <c r="A76" s="68" t="s">
        <v>180</v>
      </c>
      <c r="B76" s="69">
        <v>8394</v>
      </c>
      <c r="C76" s="70">
        <f t="shared" si="6"/>
        <v>7200</v>
      </c>
      <c r="D76" s="70">
        <f t="shared" si="5"/>
        <v>1678.8000000000002</v>
      </c>
      <c r="E76" s="70">
        <f t="shared" si="7"/>
        <v>8878.7999999999993</v>
      </c>
      <c r="F76" s="71" t="s">
        <v>222</v>
      </c>
      <c r="G76" s="78">
        <f t="shared" si="8"/>
        <v>5179.3</v>
      </c>
      <c r="H76" s="77">
        <f t="shared" si="9"/>
        <v>2098.5</v>
      </c>
    </row>
    <row r="77" spans="1:8" ht="14.25" x14ac:dyDescent="0.2">
      <c r="A77" s="72" t="s">
        <v>181</v>
      </c>
      <c r="B77" s="73">
        <v>28412</v>
      </c>
      <c r="C77" s="74">
        <f t="shared" si="6"/>
        <v>10313.556</v>
      </c>
      <c r="D77" s="74">
        <f t="shared" si="5"/>
        <v>5682.4000000000005</v>
      </c>
      <c r="E77" s="74">
        <f t="shared" si="7"/>
        <v>15995.956000000002</v>
      </c>
      <c r="F77" s="75" t="s">
        <v>219</v>
      </c>
      <c r="G77" s="74">
        <f t="shared" si="8"/>
        <v>9330.9743333333354</v>
      </c>
      <c r="H77" s="77">
        <f t="shared" si="9"/>
        <v>7103</v>
      </c>
    </row>
    <row r="78" spans="1:8" ht="14.25" x14ac:dyDescent="0.2">
      <c r="A78" s="72" t="s">
        <v>182</v>
      </c>
      <c r="B78" s="73">
        <v>11839</v>
      </c>
      <c r="C78" s="74">
        <f t="shared" si="6"/>
        <v>7200</v>
      </c>
      <c r="D78" s="74">
        <f t="shared" si="5"/>
        <v>2367.8000000000002</v>
      </c>
      <c r="E78" s="74">
        <f t="shared" si="7"/>
        <v>9567.7999999999993</v>
      </c>
      <c r="F78" s="75" t="s">
        <v>219</v>
      </c>
      <c r="G78" s="74">
        <f t="shared" si="8"/>
        <v>5581.2166666666662</v>
      </c>
      <c r="H78" s="77">
        <f t="shared" si="9"/>
        <v>2959.75</v>
      </c>
    </row>
    <row r="79" spans="1:8" ht="14.25" x14ac:dyDescent="0.2">
      <c r="A79" s="72" t="s">
        <v>183</v>
      </c>
      <c r="B79" s="73">
        <v>9647</v>
      </c>
      <c r="C79" s="74">
        <f t="shared" si="6"/>
        <v>7200</v>
      </c>
      <c r="D79" s="74">
        <f t="shared" si="5"/>
        <v>1929.4</v>
      </c>
      <c r="E79" s="74">
        <f t="shared" si="7"/>
        <v>9129.4</v>
      </c>
      <c r="F79" s="75" t="s">
        <v>219</v>
      </c>
      <c r="G79" s="74">
        <f t="shared" si="8"/>
        <v>5325.4833333333336</v>
      </c>
      <c r="H79" s="77">
        <f t="shared" si="9"/>
        <v>2411.75</v>
      </c>
    </row>
    <row r="80" spans="1:8" ht="14.25" x14ac:dyDescent="0.2">
      <c r="A80" s="72" t="s">
        <v>184</v>
      </c>
      <c r="B80" s="73">
        <v>2841</v>
      </c>
      <c r="C80" s="74">
        <f t="shared" si="6"/>
        <v>7200</v>
      </c>
      <c r="D80" s="74">
        <f t="shared" si="5"/>
        <v>568.20000000000005</v>
      </c>
      <c r="E80" s="74">
        <f t="shared" si="7"/>
        <v>7768.2</v>
      </c>
      <c r="F80" s="75" t="s">
        <v>219</v>
      </c>
      <c r="G80" s="74">
        <f t="shared" si="8"/>
        <v>4531.45</v>
      </c>
      <c r="H80" s="77">
        <f t="shared" si="9"/>
        <v>710.25</v>
      </c>
    </row>
    <row r="81" spans="1:8" ht="14.25" x14ac:dyDescent="0.2">
      <c r="A81" s="68" t="s">
        <v>185</v>
      </c>
      <c r="B81" s="69">
        <v>12705</v>
      </c>
      <c r="C81" s="70">
        <f t="shared" si="6"/>
        <v>7200</v>
      </c>
      <c r="D81" s="70">
        <f t="shared" si="5"/>
        <v>2541</v>
      </c>
      <c r="E81" s="70">
        <f t="shared" si="7"/>
        <v>9741</v>
      </c>
      <c r="F81" s="71" t="s">
        <v>221</v>
      </c>
      <c r="G81" s="78">
        <f t="shared" si="8"/>
        <v>5682.25</v>
      </c>
      <c r="H81" s="77">
        <f t="shared" si="9"/>
        <v>3176.25</v>
      </c>
    </row>
    <row r="82" spans="1:8" s="86" customFormat="1" ht="14.25" x14ac:dyDescent="0.2">
      <c r="A82" s="81" t="s">
        <v>186</v>
      </c>
      <c r="B82" s="82">
        <v>85886</v>
      </c>
      <c r="C82" s="83">
        <f t="shared" si="6"/>
        <v>31176.617999999999</v>
      </c>
      <c r="D82" s="83">
        <f t="shared" si="5"/>
        <v>17177.2</v>
      </c>
      <c r="E82" s="83">
        <f t="shared" si="7"/>
        <v>48353.817999999999</v>
      </c>
      <c r="F82" s="84" t="s">
        <v>222</v>
      </c>
      <c r="G82" s="83">
        <f t="shared" si="8"/>
        <v>28206.393833333335</v>
      </c>
      <c r="H82" s="85">
        <f>B82*0.25+B82*0.2</f>
        <v>38648.699999999997</v>
      </c>
    </row>
    <row r="83" spans="1:8" ht="14.25" x14ac:dyDescent="0.2">
      <c r="A83" s="68" t="s">
        <v>187</v>
      </c>
      <c r="B83" s="69">
        <v>4837</v>
      </c>
      <c r="C83" s="70">
        <f t="shared" si="6"/>
        <v>7200</v>
      </c>
      <c r="D83" s="70">
        <f t="shared" si="5"/>
        <v>967.40000000000009</v>
      </c>
      <c r="E83" s="70">
        <f t="shared" si="7"/>
        <v>8167.4</v>
      </c>
      <c r="F83" s="71" t="s">
        <v>222</v>
      </c>
      <c r="G83" s="78">
        <f t="shared" si="8"/>
        <v>4764.3166666666666</v>
      </c>
      <c r="H83" s="77">
        <f t="shared" si="9"/>
        <v>1209.25</v>
      </c>
    </row>
    <row r="84" spans="1:8" ht="23.25" customHeight="1" x14ac:dyDescent="0.2">
      <c r="A84" s="58" t="s">
        <v>188</v>
      </c>
      <c r="B84" s="59">
        <f>SUM(B6:B83)</f>
        <v>2264468</v>
      </c>
      <c r="C84" s="60">
        <f>SUM(C6:C83)</f>
        <v>1012290.405</v>
      </c>
      <c r="D84" s="60">
        <f>SUM(D6:D83)</f>
        <v>452893.60000000015</v>
      </c>
      <c r="E84" s="60">
        <f t="shared" si="7"/>
        <v>1465184.0050000001</v>
      </c>
      <c r="F84" s="76" t="s">
        <v>224</v>
      </c>
      <c r="G84" s="78">
        <f>E84/12*7</f>
        <v>854690.66958333342</v>
      </c>
    </row>
    <row r="85" spans="1:8" ht="64.5" customHeight="1" x14ac:dyDescent="0.2">
      <c r="A85" s="209" t="s">
        <v>225</v>
      </c>
      <c r="B85" s="210"/>
      <c r="C85" s="210"/>
      <c r="D85" s="210"/>
      <c r="E85" s="210"/>
      <c r="F85" s="210"/>
    </row>
  </sheetData>
  <mergeCells count="3">
    <mergeCell ref="A1:F1"/>
    <mergeCell ref="A3:F3"/>
    <mergeCell ref="A85:F85"/>
  </mergeCells>
  <phoneticPr fontId="0" type="noConversion"/>
  <printOptions horizontalCentered="1"/>
  <pageMargins left="0.78740157480314965" right="0.19685039370078741" top="0.78740157480314965" bottom="0.78740157480314965" header="0.31496062992125984" footer="0.31496062992125984"/>
  <pageSetup paperSize="9" scale="74"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zoomScale="85" zoomScaleNormal="85" zoomScaleSheetLayoutView="100" workbookViewId="0">
      <pane ySplit="7" topLeftCell="A8" activePane="bottomLeft" state="frozen"/>
      <selection sqref="A1:P20"/>
      <selection pane="bottomLeft" activeCell="C1" sqref="C1"/>
    </sheetView>
  </sheetViews>
  <sheetFormatPr defaultRowHeight="12.75" x14ac:dyDescent="0.2"/>
  <cols>
    <col min="1" max="1" width="6.85546875" customWidth="1"/>
    <col min="2" max="2" width="32.85546875" customWidth="1"/>
    <col min="3" max="3" width="66.42578125" customWidth="1"/>
  </cols>
  <sheetData>
    <row r="1" spans="2:3" ht="17.25" customHeight="1" x14ac:dyDescent="0.2">
      <c r="C1" s="8" t="s">
        <v>235</v>
      </c>
    </row>
    <row r="2" spans="2:3" hidden="1" x14ac:dyDescent="0.2"/>
    <row r="4" spans="2:3" ht="15.75" x14ac:dyDescent="0.25">
      <c r="B4" s="155" t="s">
        <v>197</v>
      </c>
      <c r="C4" s="155"/>
    </row>
    <row r="5" spans="2:3" ht="15.75" x14ac:dyDescent="0.25">
      <c r="B5" s="159" t="s">
        <v>421</v>
      </c>
      <c r="C5" s="159"/>
    </row>
    <row r="6" spans="2:3" ht="15" x14ac:dyDescent="0.2">
      <c r="B6" s="61"/>
      <c r="C6" s="61"/>
    </row>
    <row r="7" spans="2:3" ht="31.5" x14ac:dyDescent="0.25">
      <c r="B7" s="66" t="s">
        <v>207</v>
      </c>
      <c r="C7" s="66" t="s">
        <v>208</v>
      </c>
    </row>
    <row r="8" spans="2:3" ht="15" customHeight="1" x14ac:dyDescent="0.2">
      <c r="B8" s="160" t="s">
        <v>213</v>
      </c>
      <c r="C8" s="65" t="s">
        <v>209</v>
      </c>
    </row>
    <row r="9" spans="2:3" ht="15" x14ac:dyDescent="0.2">
      <c r="B9" s="161"/>
      <c r="C9" s="65" t="s">
        <v>210</v>
      </c>
    </row>
    <row r="10" spans="2:3" ht="15" x14ac:dyDescent="0.2">
      <c r="B10" s="161"/>
      <c r="C10" s="65" t="s">
        <v>467</v>
      </c>
    </row>
    <row r="11" spans="2:3" ht="15" x14ac:dyDescent="0.2">
      <c r="B11" s="161"/>
      <c r="C11" s="65" t="s">
        <v>468</v>
      </c>
    </row>
    <row r="12" spans="2:3" ht="30" x14ac:dyDescent="0.2">
      <c r="B12" s="162"/>
      <c r="C12" s="67" t="s">
        <v>469</v>
      </c>
    </row>
    <row r="13" spans="2:3" ht="22.5" customHeight="1" x14ac:dyDescent="0.2">
      <c r="B13" s="149" t="s">
        <v>214</v>
      </c>
      <c r="C13" s="64" t="s">
        <v>470</v>
      </c>
    </row>
    <row r="14" spans="2:3" ht="22.5" customHeight="1" x14ac:dyDescent="0.2">
      <c r="B14" s="156"/>
      <c r="C14" s="65" t="s">
        <v>211</v>
      </c>
    </row>
    <row r="15" spans="2:3" ht="27" customHeight="1" x14ac:dyDescent="0.2">
      <c r="B15" s="157"/>
      <c r="C15" s="110" t="s">
        <v>475</v>
      </c>
    </row>
    <row r="16" spans="2:3" ht="45" x14ac:dyDescent="0.2">
      <c r="B16" s="149" t="s">
        <v>218</v>
      </c>
      <c r="C16" s="65" t="s">
        <v>212</v>
      </c>
    </row>
    <row r="17" spans="2:3" ht="30" x14ac:dyDescent="0.2">
      <c r="B17" s="158"/>
      <c r="C17" s="65" t="s">
        <v>471</v>
      </c>
    </row>
    <row r="18" spans="2:3" ht="42.75" customHeight="1" x14ac:dyDescent="0.2">
      <c r="B18" s="150"/>
      <c r="C18" s="65" t="s">
        <v>472</v>
      </c>
    </row>
    <row r="19" spans="2:3" ht="48.75" customHeight="1" x14ac:dyDescent="0.2">
      <c r="B19" s="63" t="s">
        <v>215</v>
      </c>
      <c r="C19" s="65" t="s">
        <v>216</v>
      </c>
    </row>
    <row r="20" spans="2:3" ht="22.5" customHeight="1" x14ac:dyDescent="0.2">
      <c r="B20" s="146" t="s">
        <v>217</v>
      </c>
      <c r="C20" s="109" t="s">
        <v>473</v>
      </c>
    </row>
    <row r="21" spans="2:3" ht="18.75" customHeight="1" x14ac:dyDescent="0.2">
      <c r="B21" s="148"/>
      <c r="C21" s="108" t="s">
        <v>474</v>
      </c>
    </row>
    <row r="22" spans="2:3" ht="15" x14ac:dyDescent="0.2">
      <c r="B22" s="103"/>
      <c r="C22" s="108"/>
    </row>
  </sheetData>
  <mergeCells count="6">
    <mergeCell ref="B20:B21"/>
    <mergeCell ref="B16:B18"/>
    <mergeCell ref="B4:C4"/>
    <mergeCell ref="B5:C5"/>
    <mergeCell ref="B8:B12"/>
    <mergeCell ref="B13:B15"/>
  </mergeCells>
  <phoneticPr fontId="0" type="noConversion"/>
  <pageMargins left="0.78740157499999996" right="0.78740157499999996" top="0.984251969" bottom="0.984251969" header="0.49212598499999999" footer="0.49212598499999999"/>
  <pageSetup paperSize="9" scale="75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M58"/>
  <sheetViews>
    <sheetView zoomScale="85" zoomScaleNormal="85" zoomScaleSheetLayoutView="100" workbookViewId="0">
      <pane ySplit="8" topLeftCell="A9" activePane="bottomLeft" state="frozen"/>
      <selection sqref="A1:P20"/>
      <selection pane="bottomLeft" activeCell="A61" sqref="A61"/>
    </sheetView>
  </sheetViews>
  <sheetFormatPr defaultRowHeight="12.75" x14ac:dyDescent="0.2"/>
  <cols>
    <col min="1" max="1" width="46.85546875" customWidth="1"/>
    <col min="2" max="2" width="10.5703125" customWidth="1"/>
    <col min="3" max="3" width="10.7109375" customWidth="1"/>
    <col min="4" max="4" width="10.140625" customWidth="1"/>
    <col min="5" max="5" width="9.85546875" customWidth="1"/>
    <col min="6" max="6" width="10" customWidth="1"/>
    <col min="7" max="7" width="9.140625" hidden="1" customWidth="1"/>
    <col min="8" max="8" width="0.5703125" hidden="1" customWidth="1"/>
    <col min="9" max="15" width="9.140625" hidden="1" customWidth="1"/>
  </cols>
  <sheetData>
    <row r="1" spans="1:117" ht="15.75" customHeight="1" x14ac:dyDescent="0.2">
      <c r="B1" s="8" t="s">
        <v>237</v>
      </c>
    </row>
    <row r="2" spans="1:117" hidden="1" x14ac:dyDescent="0.2"/>
    <row r="4" spans="1:117" x14ac:dyDescent="0.2">
      <c r="A4" s="163" t="s">
        <v>458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2" t="s">
        <v>0</v>
      </c>
      <c r="B5" s="164" t="s">
        <v>3</v>
      </c>
      <c r="C5" s="164"/>
      <c r="D5" s="164"/>
      <c r="E5" s="164" t="s">
        <v>15</v>
      </c>
      <c r="F5" s="164"/>
      <c r="G5" s="164"/>
      <c r="H5" s="164"/>
      <c r="I5" s="164"/>
      <c r="J5" s="164"/>
      <c r="K5" s="164"/>
      <c r="L5" s="164"/>
      <c r="M5" s="164"/>
      <c r="N5" s="164"/>
      <c r="O5" s="164"/>
    </row>
    <row r="6" spans="1:117" s="3" customFormat="1" x14ac:dyDescent="0.2">
      <c r="A6" s="165" t="s">
        <v>451</v>
      </c>
      <c r="B6" s="6"/>
      <c r="C6" s="168" t="s">
        <v>5</v>
      </c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70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</row>
    <row r="7" spans="1:117" x14ac:dyDescent="0.2">
      <c r="A7" s="166"/>
      <c r="B7" s="19" t="s">
        <v>61</v>
      </c>
      <c r="C7" s="19" t="s">
        <v>80</v>
      </c>
      <c r="D7" s="20" t="s">
        <v>24</v>
      </c>
      <c r="E7" s="19" t="s">
        <v>18</v>
      </c>
      <c r="F7" s="19" t="s">
        <v>18</v>
      </c>
      <c r="G7" s="19"/>
      <c r="H7" s="19"/>
      <c r="I7" s="19"/>
      <c r="J7" s="19"/>
      <c r="K7" s="19"/>
      <c r="L7" s="19"/>
      <c r="M7" s="19"/>
      <c r="N7" s="19"/>
      <c r="O7" s="19" t="s">
        <v>18</v>
      </c>
    </row>
    <row r="8" spans="1:117" x14ac:dyDescent="0.2">
      <c r="A8" s="167"/>
      <c r="B8" s="19" t="s">
        <v>2</v>
      </c>
      <c r="C8" s="23" t="s">
        <v>79</v>
      </c>
      <c r="D8" s="20" t="s">
        <v>25</v>
      </c>
      <c r="E8" s="20" t="s">
        <v>1</v>
      </c>
      <c r="F8" s="19" t="s">
        <v>19</v>
      </c>
      <c r="G8" s="19"/>
      <c r="H8" s="19"/>
      <c r="I8" s="19"/>
      <c r="J8" s="19"/>
      <c r="K8" s="19"/>
      <c r="L8" s="19"/>
      <c r="M8" s="19"/>
      <c r="N8" s="19"/>
      <c r="O8" s="19" t="s">
        <v>19</v>
      </c>
    </row>
    <row r="9" spans="1:117" s="39" customFormat="1" x14ac:dyDescent="0.2">
      <c r="A9" s="37" t="s">
        <v>282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17" s="39" customFormat="1" x14ac:dyDescent="0.2">
      <c r="A10" s="37" t="s">
        <v>283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17" s="39" customFormat="1" x14ac:dyDescent="0.2">
      <c r="A11" s="30" t="s">
        <v>9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17" s="39" customFormat="1" x14ac:dyDescent="0.2">
      <c r="A12" s="30" t="s">
        <v>16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17" s="39" customFormat="1" x14ac:dyDescent="0.2">
      <c r="A13" s="40" t="s">
        <v>14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17" s="39" customFormat="1" x14ac:dyDescent="0.2">
      <c r="A14" s="40" t="s">
        <v>284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17" s="39" customFormat="1" x14ac:dyDescent="0.2">
      <c r="A15" s="30" t="s">
        <v>7</v>
      </c>
      <c r="B15" s="38"/>
      <c r="C15" s="38"/>
      <c r="D15" s="38"/>
      <c r="E15" s="38"/>
      <c r="F15" s="38"/>
      <c r="G15" s="41"/>
      <c r="H15" s="38"/>
      <c r="I15" s="38"/>
      <c r="J15" s="38"/>
      <c r="K15" s="38"/>
      <c r="L15" s="38"/>
      <c r="M15" s="38"/>
      <c r="N15" s="38"/>
      <c r="O15" s="38"/>
    </row>
    <row r="16" spans="1:117" s="39" customFormat="1" x14ac:dyDescent="0.2">
      <c r="A16" s="21" t="s">
        <v>423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39" customFormat="1" x14ac:dyDescent="0.2">
      <c r="A17" s="40" t="s">
        <v>57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</row>
    <row r="18" spans="1:15" s="39" customFormat="1" x14ac:dyDescent="0.2">
      <c r="A18" s="21" t="s">
        <v>424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s="39" customFormat="1" x14ac:dyDescent="0.2">
      <c r="A19" s="30" t="s">
        <v>59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s="39" customFormat="1" x14ac:dyDescent="0.2">
      <c r="A20" s="30" t="s">
        <v>101</v>
      </c>
      <c r="B20" s="38"/>
      <c r="C20" s="38"/>
      <c r="D20" s="38"/>
      <c r="E20" s="38"/>
      <c r="F20" s="38"/>
      <c r="G20" s="43"/>
      <c r="H20" s="43"/>
      <c r="I20" s="43"/>
      <c r="J20" s="43"/>
      <c r="K20" s="43"/>
      <c r="L20" s="43"/>
      <c r="M20" s="43"/>
      <c r="N20" s="43"/>
      <c r="O20" s="43"/>
    </row>
    <row r="21" spans="1:15" s="39" customFormat="1" x14ac:dyDescent="0.2">
      <c r="A21" s="30" t="s">
        <v>13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s="39" customFormat="1" x14ac:dyDescent="0.2">
      <c r="A22" s="30" t="s">
        <v>102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s="39" customFormat="1" x14ac:dyDescent="0.2">
      <c r="A23" s="30" t="s">
        <v>11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s="39" customFormat="1" x14ac:dyDescent="0.2">
      <c r="A24" s="30" t="s">
        <v>55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s="36" customFormat="1" x14ac:dyDescent="0.2">
      <c r="A25" s="3" t="s">
        <v>105</v>
      </c>
      <c r="B25" s="35"/>
      <c r="C25" s="35"/>
      <c r="D25" s="35"/>
      <c r="E25" s="35"/>
      <c r="F25" s="35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39" customFormat="1" x14ac:dyDescent="0.2">
      <c r="A26" s="30" t="s">
        <v>8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</row>
    <row r="27" spans="1:15" s="39" customFormat="1" x14ac:dyDescent="0.2">
      <c r="A27" s="30" t="s">
        <v>10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</row>
    <row r="28" spans="1:15" s="39" customFormat="1" x14ac:dyDescent="0.2">
      <c r="A28" s="40" t="s">
        <v>21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s="32" customFormat="1" x14ac:dyDescent="0.2">
      <c r="A29" s="30" t="s">
        <v>22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s="1" customFormat="1" x14ac:dyDescent="0.2">
      <c r="A30" s="21" t="s">
        <v>75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s="1" customFormat="1" x14ac:dyDescent="0.2">
      <c r="A31" s="21" t="s">
        <v>58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s="1" customFormat="1" x14ac:dyDescent="0.2">
      <c r="A32" s="21" t="s">
        <v>425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s="1" customFormat="1" x14ac:dyDescent="0.2">
      <c r="A33" s="21" t="s">
        <v>426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s="1" customFormat="1" x14ac:dyDescent="0.2">
      <c r="A34" s="21" t="s">
        <v>100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s="32" customFormat="1" x14ac:dyDescent="0.2">
      <c r="A35" s="30" t="s">
        <v>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</row>
    <row r="36" spans="1:15" s="32" customFormat="1" x14ac:dyDescent="0.2">
      <c r="A36" s="30" t="s">
        <v>87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15" s="32" customFormat="1" x14ac:dyDescent="0.2">
      <c r="A37" s="30" t="s">
        <v>99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</row>
    <row r="38" spans="1:15" s="1" customFormat="1" x14ac:dyDescent="0.2">
      <c r="A38" s="21" t="s">
        <v>68</v>
      </c>
      <c r="B38" s="12"/>
      <c r="C38" s="12"/>
      <c r="D38" s="12"/>
      <c r="E38" s="12"/>
      <c r="F38" s="5"/>
      <c r="G38" s="12"/>
      <c r="H38" s="12"/>
      <c r="I38" s="12"/>
      <c r="J38" s="12"/>
      <c r="K38" s="12"/>
      <c r="L38" s="12"/>
      <c r="M38" s="12"/>
      <c r="N38" s="12"/>
      <c r="O38" s="12"/>
    </row>
    <row r="39" spans="1:15" s="1" customFormat="1" x14ac:dyDescent="0.2">
      <c r="A39" s="21" t="s">
        <v>64</v>
      </c>
      <c r="B39" s="12"/>
      <c r="C39" s="12"/>
      <c r="D39" s="12"/>
      <c r="E39" s="12"/>
      <c r="F39" s="5"/>
      <c r="G39" s="12"/>
      <c r="H39" s="12"/>
      <c r="I39" s="12"/>
      <c r="J39" s="12"/>
      <c r="K39" s="12"/>
      <c r="L39" s="12"/>
      <c r="M39" s="12"/>
      <c r="N39" s="12"/>
      <c r="O39" s="12"/>
    </row>
    <row r="40" spans="1:15" s="1" customFormat="1" x14ac:dyDescent="0.2">
      <c r="A40" s="21" t="s">
        <v>67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1:15" s="1" customFormat="1" x14ac:dyDescent="0.2">
      <c r="A41" s="21" t="s">
        <v>66</v>
      </c>
      <c r="B41" s="5"/>
      <c r="C41" s="12"/>
      <c r="D41" s="12"/>
      <c r="E41" s="12"/>
      <c r="F41" s="5"/>
      <c r="G41" s="12"/>
      <c r="H41" s="12"/>
      <c r="I41" s="12"/>
      <c r="J41" s="12"/>
      <c r="K41" s="12"/>
      <c r="L41" s="12"/>
      <c r="M41" s="12"/>
      <c r="N41" s="12"/>
      <c r="O41" s="12"/>
    </row>
    <row r="42" spans="1:15" s="1" customFormat="1" x14ac:dyDescent="0.2">
      <c r="A42" s="21" t="s">
        <v>62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5" s="1" customFormat="1" x14ac:dyDescent="0.2">
      <c r="A43" s="21" t="s">
        <v>65</v>
      </c>
      <c r="B43" s="12"/>
      <c r="C43" s="12"/>
      <c r="D43" s="12"/>
      <c r="E43" s="12"/>
      <c r="F43" s="5"/>
      <c r="G43" s="12"/>
      <c r="H43" s="12"/>
      <c r="I43" s="12"/>
      <c r="J43" s="12"/>
      <c r="K43" s="12"/>
      <c r="L43" s="12"/>
      <c r="M43" s="12"/>
      <c r="N43" s="12"/>
      <c r="O43" s="12"/>
    </row>
    <row r="44" spans="1:15" s="1" customFormat="1" x14ac:dyDescent="0.2">
      <c r="A44" s="21" t="s">
        <v>103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s="1" customFormat="1" x14ac:dyDescent="0.2">
      <c r="A45" s="21" t="s">
        <v>104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15" s="1" customFormat="1" x14ac:dyDescent="0.2">
      <c r="A46" s="21" t="s">
        <v>427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s="1" customFormat="1" x14ac:dyDescent="0.2">
      <c r="A47" s="21" t="s">
        <v>428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s="1" customFormat="1" x14ac:dyDescent="0.2">
      <c r="A48" s="22" t="s">
        <v>70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s="1" customFormat="1" ht="18.75" customHeight="1" x14ac:dyDescent="0.2">
      <c r="A49" s="95" t="s">
        <v>429</v>
      </c>
      <c r="B49" s="96"/>
      <c r="C49" s="96"/>
      <c r="D49" s="96"/>
      <c r="E49" s="96"/>
      <c r="F49" s="46"/>
      <c r="G49" s="5"/>
      <c r="H49" s="5"/>
      <c r="I49" s="5"/>
      <c r="J49" s="5"/>
      <c r="K49" s="5"/>
      <c r="L49" s="5"/>
      <c r="M49" s="5"/>
      <c r="N49" s="5"/>
      <c r="O49" s="96"/>
    </row>
    <row r="50" spans="1:15" s="1" customFormat="1" x14ac:dyDescent="0.2">
      <c r="A50" s="21" t="s">
        <v>453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1:15" s="1" customFormat="1" x14ac:dyDescent="0.2">
      <c r="A51" s="21" t="s">
        <v>286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1:15" s="1" customFormat="1" x14ac:dyDescent="0.2">
      <c r="A52" s="21" t="s">
        <v>98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1:15" s="1" customFormat="1" x14ac:dyDescent="0.2">
      <c r="A53" s="21" t="s">
        <v>69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5" s="1" customFormat="1" x14ac:dyDescent="0.2">
      <c r="A54" s="21" t="s">
        <v>289</v>
      </c>
      <c r="B54" s="5"/>
      <c r="C54" s="5"/>
      <c r="D54" s="5"/>
      <c r="E54" s="5"/>
      <c r="F54" s="5"/>
      <c r="G54" s="12"/>
      <c r="H54" s="12"/>
      <c r="I54" s="12"/>
      <c r="J54" s="12"/>
      <c r="K54" s="12"/>
      <c r="L54" s="12"/>
      <c r="M54" s="12"/>
      <c r="N54" s="12"/>
      <c r="O54" s="12"/>
    </row>
    <row r="55" spans="1:15" s="1" customFormat="1" x14ac:dyDescent="0.2">
      <c r="A55" s="21" t="s">
        <v>287</v>
      </c>
      <c r="B55" s="5"/>
      <c r="C55" s="5"/>
      <c r="D55" s="5"/>
      <c r="E55" s="5"/>
      <c r="F55" s="5"/>
      <c r="G55" s="12"/>
      <c r="H55" s="12"/>
      <c r="I55" s="12"/>
      <c r="J55" s="12"/>
      <c r="K55" s="12"/>
      <c r="L55" s="12"/>
      <c r="M55" s="12"/>
      <c r="N55" s="12"/>
      <c r="O55" s="12"/>
    </row>
    <row r="56" spans="1:15" s="1" customFormat="1" x14ac:dyDescent="0.2">
      <c r="A56" s="21" t="s">
        <v>461</v>
      </c>
      <c r="B56" s="5"/>
      <c r="C56" s="5"/>
      <c r="D56" s="5"/>
      <c r="E56" s="5"/>
      <c r="F56" s="5"/>
      <c r="G56" s="12"/>
      <c r="H56" s="12"/>
      <c r="I56" s="12"/>
      <c r="J56" s="12"/>
      <c r="K56" s="12"/>
      <c r="L56" s="12"/>
      <c r="M56" s="12"/>
      <c r="N56" s="12"/>
      <c r="O56" s="12"/>
    </row>
    <row r="57" spans="1:15" s="1" customFormat="1" x14ac:dyDescent="0.2">
      <c r="A57" s="21" t="s">
        <v>454</v>
      </c>
      <c r="B57" s="5"/>
      <c r="C57" s="5"/>
      <c r="D57" s="5"/>
      <c r="E57" s="5"/>
      <c r="F57" s="5"/>
      <c r="G57" s="12"/>
      <c r="H57" s="12"/>
      <c r="I57" s="12"/>
      <c r="J57" s="12"/>
      <c r="K57" s="12"/>
      <c r="L57" s="12"/>
      <c r="M57" s="12"/>
      <c r="N57" s="12"/>
      <c r="O57" s="12"/>
    </row>
    <row r="58" spans="1:15" s="1" customFormat="1" x14ac:dyDescent="0.2">
      <c r="A58" s="5" t="s">
        <v>455</v>
      </c>
      <c r="B58" s="5"/>
      <c r="C58" s="5"/>
      <c r="D58" s="5"/>
      <c r="E58" s="5"/>
      <c r="F58" s="5"/>
      <c r="G58" s="12"/>
      <c r="H58" s="12"/>
      <c r="I58" s="12"/>
      <c r="J58" s="12"/>
      <c r="K58" s="12"/>
      <c r="L58" s="12"/>
      <c r="M58" s="12"/>
      <c r="N58" s="12"/>
      <c r="O58" s="12"/>
    </row>
  </sheetData>
  <mergeCells count="5">
    <mergeCell ref="A4:O4"/>
    <mergeCell ref="B5:D5"/>
    <mergeCell ref="E5:O5"/>
    <mergeCell ref="A6:A8"/>
    <mergeCell ref="C6:O6"/>
  </mergeCells>
  <phoneticPr fontId="0" type="noConversion"/>
  <pageMargins left="0.78740157480314965" right="0.43307086614173229" top="0.78740157480314965" bottom="0.39370078740157483" header="0.11811023622047245" footer="0.11811023622047245"/>
  <pageSetup paperSize="9" scale="93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37"/>
  <sheetViews>
    <sheetView zoomScale="85" zoomScaleNormal="85" zoomScaleSheetLayoutView="100" workbookViewId="0">
      <pane ySplit="10" topLeftCell="A11" activePane="bottomLeft" state="frozen"/>
      <selection sqref="A1:P20"/>
      <selection pane="bottomLeft" activeCell="A28" sqref="A28"/>
    </sheetView>
  </sheetViews>
  <sheetFormatPr defaultRowHeight="12.75" x14ac:dyDescent="0.2"/>
  <cols>
    <col min="1" max="1" width="63" customWidth="1"/>
    <col min="4" max="4" width="10.140625" customWidth="1"/>
    <col min="5" max="5" width="8.5703125" customWidth="1"/>
    <col min="6" max="6" width="9.5703125" hidden="1" customWidth="1"/>
    <col min="7" max="8" width="9.140625" hidden="1" customWidth="1"/>
    <col min="9" max="9" width="0.140625" hidden="1" customWidth="1"/>
    <col min="10" max="10" width="5.7109375" hidden="1" customWidth="1"/>
    <col min="11" max="14" width="9.140625" hidden="1" customWidth="1"/>
    <col min="15" max="15" width="0.140625" hidden="1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63" t="s">
        <v>459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</row>
    <row r="6" spans="1:117" x14ac:dyDescent="0.2">
      <c r="A6" s="2" t="s">
        <v>0</v>
      </c>
      <c r="B6" s="164" t="s">
        <v>3</v>
      </c>
      <c r="C6" s="164"/>
      <c r="D6" s="164"/>
      <c r="E6" s="164" t="s">
        <v>15</v>
      </c>
      <c r="F6" s="164"/>
      <c r="G6" s="164"/>
      <c r="H6" s="164"/>
      <c r="I6" s="164"/>
      <c r="J6" s="164"/>
      <c r="K6" s="164"/>
      <c r="L6" s="164"/>
      <c r="M6" s="164"/>
      <c r="N6" s="164"/>
      <c r="O6" s="164"/>
    </row>
    <row r="7" spans="1:117" x14ac:dyDescent="0.2">
      <c r="A7" s="175"/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</row>
    <row r="8" spans="1:117" s="3" customFormat="1" ht="12.75" customHeight="1" x14ac:dyDescent="0.2">
      <c r="A8" s="165" t="s">
        <v>430</v>
      </c>
      <c r="B8" s="6"/>
      <c r="C8" s="173" t="s">
        <v>5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</row>
    <row r="9" spans="1:117" x14ac:dyDescent="0.2">
      <c r="A9" s="171"/>
      <c r="B9" s="19" t="s">
        <v>61</v>
      </c>
      <c r="C9" s="19" t="s">
        <v>80</v>
      </c>
      <c r="D9" s="20" t="s">
        <v>24</v>
      </c>
      <c r="E9" s="19" t="s">
        <v>23</v>
      </c>
      <c r="F9" s="19" t="s">
        <v>18</v>
      </c>
      <c r="G9" s="19"/>
      <c r="H9" s="19"/>
      <c r="I9" s="19"/>
      <c r="J9" s="19"/>
      <c r="K9" s="19"/>
      <c r="L9" s="19"/>
      <c r="M9" s="19"/>
      <c r="N9" s="19"/>
    </row>
    <row r="10" spans="1:117" ht="12" customHeight="1" x14ac:dyDescent="0.2">
      <c r="A10" s="172"/>
      <c r="B10" s="44" t="s">
        <v>2</v>
      </c>
      <c r="C10" s="23" t="s">
        <v>79</v>
      </c>
      <c r="D10" s="45" t="s">
        <v>25</v>
      </c>
      <c r="E10" s="45" t="s">
        <v>1</v>
      </c>
      <c r="F10" s="44" t="s">
        <v>19</v>
      </c>
      <c r="G10" s="19"/>
      <c r="H10" s="19"/>
      <c r="I10" s="19"/>
      <c r="J10" s="19"/>
      <c r="K10" s="19"/>
      <c r="L10" s="19"/>
      <c r="M10" s="19"/>
      <c r="N10" s="19"/>
    </row>
    <row r="11" spans="1:117" s="39" customFormat="1" x14ac:dyDescent="0.2">
      <c r="A11" s="30" t="s">
        <v>288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17" s="39" customFormat="1" x14ac:dyDescent="0.2">
      <c r="A12" s="30" t="s">
        <v>12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17" s="32" customFormat="1" x14ac:dyDescent="0.2">
      <c r="A13" s="30" t="s">
        <v>74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1:117" s="32" customFormat="1" x14ac:dyDescent="0.2">
      <c r="A14" s="30" t="s">
        <v>290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17" s="32" customFormat="1" x14ac:dyDescent="0.2">
      <c r="A15" s="3" t="s">
        <v>106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</row>
    <row r="16" spans="1:117" s="32" customFormat="1" x14ac:dyDescent="0.2">
      <c r="A16" s="5" t="s">
        <v>431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</row>
    <row r="17" spans="1:15" s="32" customFormat="1" x14ac:dyDescent="0.2">
      <c r="A17" s="31" t="s">
        <v>76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</row>
    <row r="18" spans="1:15" s="32" customFormat="1" x14ac:dyDescent="0.2">
      <c r="A18" s="30" t="s">
        <v>60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5" s="32" customFormat="1" x14ac:dyDescent="0.2">
      <c r="A19" s="40" t="s">
        <v>71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</row>
    <row r="20" spans="1:15" s="32" customFormat="1" x14ac:dyDescent="0.2">
      <c r="A20" s="47" t="s">
        <v>78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</row>
    <row r="21" spans="1:15" s="32" customFormat="1" x14ac:dyDescent="0.2">
      <c r="A21" s="30" t="s">
        <v>77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</row>
    <row r="22" spans="1:15" s="32" customFormat="1" x14ac:dyDescent="0.2">
      <c r="A22" s="21" t="s">
        <v>462</v>
      </c>
      <c r="B22" s="48"/>
      <c r="C22" s="48"/>
      <c r="D22" s="48"/>
      <c r="E22" s="48"/>
      <c r="F22" s="48"/>
      <c r="G22" s="31"/>
      <c r="H22" s="31"/>
      <c r="I22" s="31"/>
      <c r="J22" s="31"/>
      <c r="K22" s="31"/>
      <c r="L22" s="31"/>
      <c r="M22" s="31"/>
      <c r="N22" s="31"/>
      <c r="O22" s="48"/>
    </row>
    <row r="23" spans="1:15" s="32" customFormat="1" x14ac:dyDescent="0.2">
      <c r="A23" s="21" t="s">
        <v>434</v>
      </c>
      <c r="B23" s="48"/>
      <c r="C23" s="48"/>
      <c r="D23" s="48"/>
      <c r="E23" s="48"/>
      <c r="F23" s="48"/>
      <c r="G23" s="31"/>
      <c r="H23" s="31"/>
      <c r="I23" s="31"/>
      <c r="J23" s="31"/>
      <c r="K23" s="31"/>
      <c r="L23" s="31"/>
      <c r="M23" s="31"/>
      <c r="N23" s="31"/>
      <c r="O23" s="48"/>
    </row>
    <row r="24" spans="1:15" s="32" customFormat="1" x14ac:dyDescent="0.2">
      <c r="A24" s="21" t="s">
        <v>435</v>
      </c>
      <c r="B24" s="48"/>
      <c r="C24" s="48"/>
      <c r="D24" s="48"/>
      <c r="E24" s="48"/>
      <c r="F24" s="48"/>
      <c r="G24" s="31"/>
      <c r="H24" s="31"/>
      <c r="I24" s="31"/>
      <c r="J24" s="31"/>
      <c r="K24" s="31"/>
      <c r="L24" s="31"/>
      <c r="M24" s="31"/>
      <c r="N24" s="31"/>
      <c r="O24" s="48"/>
    </row>
    <row r="25" spans="1:15" s="32" customFormat="1" x14ac:dyDescent="0.2">
      <c r="A25" s="21" t="s">
        <v>436</v>
      </c>
      <c r="B25" s="48"/>
      <c r="C25" s="48"/>
      <c r="D25" s="48"/>
      <c r="E25" s="48"/>
      <c r="F25" s="48"/>
      <c r="G25" s="31"/>
      <c r="H25" s="31"/>
      <c r="I25" s="31"/>
      <c r="J25" s="31"/>
      <c r="K25" s="31"/>
      <c r="L25" s="31"/>
      <c r="M25" s="31"/>
      <c r="N25" s="31"/>
      <c r="O25" s="48"/>
    </row>
    <row r="26" spans="1:15" s="32" customFormat="1" x14ac:dyDescent="0.2">
      <c r="A26" s="21" t="s">
        <v>437</v>
      </c>
      <c r="B26" s="48"/>
      <c r="C26" s="48"/>
      <c r="D26" s="48"/>
      <c r="E26" s="48"/>
      <c r="F26" s="48"/>
      <c r="G26" s="31"/>
      <c r="H26" s="31"/>
      <c r="I26" s="31"/>
      <c r="J26" s="31"/>
      <c r="K26" s="31"/>
      <c r="L26" s="31"/>
      <c r="M26" s="31"/>
      <c r="N26" s="31"/>
      <c r="O26" s="48"/>
    </row>
    <row r="27" spans="1:15" s="32" customFormat="1" x14ac:dyDescent="0.2">
      <c r="A27" s="21" t="s">
        <v>438</v>
      </c>
      <c r="B27" s="48"/>
      <c r="C27" s="48"/>
      <c r="D27" s="48"/>
      <c r="E27" s="48"/>
      <c r="F27" s="48"/>
      <c r="G27" s="31"/>
      <c r="H27" s="31"/>
      <c r="I27" s="31"/>
      <c r="J27" s="31"/>
      <c r="K27" s="31"/>
      <c r="L27" s="31"/>
      <c r="M27" s="31"/>
      <c r="N27" s="31"/>
      <c r="O27" s="48"/>
    </row>
    <row r="28" spans="1:15" s="32" customFormat="1" x14ac:dyDescent="0.2">
      <c r="A28" s="21" t="s">
        <v>439</v>
      </c>
      <c r="B28" s="48"/>
      <c r="C28" s="48"/>
      <c r="D28" s="48"/>
      <c r="E28" s="48"/>
      <c r="F28" s="48"/>
      <c r="G28" s="31"/>
      <c r="H28" s="31"/>
      <c r="I28" s="31"/>
      <c r="J28" s="31"/>
      <c r="K28" s="31"/>
      <c r="L28" s="31"/>
      <c r="M28" s="31"/>
      <c r="N28" s="31"/>
      <c r="O28" s="48"/>
    </row>
    <row r="29" spans="1:15" s="32" customFormat="1" x14ac:dyDescent="0.2">
      <c r="A29" s="178" t="s">
        <v>432</v>
      </c>
      <c r="B29" s="176"/>
      <c r="C29" s="176"/>
      <c r="D29" s="176"/>
      <c r="E29" s="176"/>
      <c r="F29" s="176"/>
      <c r="G29" s="31"/>
      <c r="H29" s="31"/>
      <c r="I29" s="31"/>
      <c r="J29" s="31"/>
      <c r="K29" s="31"/>
      <c r="L29" s="31"/>
      <c r="M29" s="31"/>
      <c r="N29" s="31"/>
      <c r="O29" s="176"/>
    </row>
    <row r="30" spans="1:15" s="32" customFormat="1" ht="10.5" customHeight="1" x14ac:dyDescent="0.2">
      <c r="A30" s="179"/>
      <c r="B30" s="177"/>
      <c r="C30" s="177"/>
      <c r="D30" s="177"/>
      <c r="E30" s="177"/>
      <c r="F30" s="177"/>
      <c r="G30" s="31"/>
      <c r="H30" s="31"/>
      <c r="I30" s="31"/>
      <c r="J30" s="31"/>
      <c r="K30" s="31"/>
      <c r="L30" s="31"/>
      <c r="M30" s="31"/>
      <c r="N30" s="31"/>
      <c r="O30" s="177"/>
    </row>
    <row r="31" spans="1:15" x14ac:dyDescent="0.2">
      <c r="A31" s="3" t="s">
        <v>463</v>
      </c>
      <c r="B31" s="3"/>
      <c r="C31" s="3"/>
      <c r="D31" s="3"/>
      <c r="E31" s="3"/>
      <c r="F31" s="3"/>
    </row>
    <row r="32" spans="1:15" x14ac:dyDescent="0.2">
      <c r="A32" s="3" t="s">
        <v>285</v>
      </c>
      <c r="B32" s="3"/>
      <c r="C32" s="3"/>
      <c r="D32" s="3"/>
      <c r="E32" s="3"/>
      <c r="F32" s="3"/>
    </row>
    <row r="33" spans="1:6" x14ac:dyDescent="0.2">
      <c r="A33" s="3"/>
      <c r="B33" s="3"/>
      <c r="C33" s="3"/>
      <c r="D33" s="3"/>
      <c r="E33" s="3"/>
      <c r="F33" s="3"/>
    </row>
    <row r="34" spans="1:6" x14ac:dyDescent="0.2">
      <c r="A34" s="3"/>
      <c r="B34" s="3"/>
      <c r="C34" s="3"/>
      <c r="D34" s="3"/>
      <c r="E34" s="3"/>
      <c r="F34" s="3"/>
    </row>
    <row r="35" spans="1:6" x14ac:dyDescent="0.2">
      <c r="A35" s="3"/>
      <c r="B35" s="3"/>
      <c r="C35" s="3"/>
      <c r="D35" s="3"/>
      <c r="E35" s="3"/>
      <c r="F35" s="3"/>
    </row>
    <row r="36" spans="1:6" x14ac:dyDescent="0.2">
      <c r="A36" s="3"/>
      <c r="B36" s="3"/>
      <c r="C36" s="3"/>
      <c r="D36" s="3"/>
      <c r="E36" s="3"/>
      <c r="F36" s="3"/>
    </row>
    <row r="37" spans="1:6" x14ac:dyDescent="0.2">
      <c r="A37" s="3"/>
      <c r="B37" s="3"/>
      <c r="C37" s="3"/>
      <c r="D37" s="3"/>
      <c r="E37" s="3"/>
      <c r="F37" s="3"/>
    </row>
  </sheetData>
  <mergeCells count="14">
    <mergeCell ref="D29:D30"/>
    <mergeCell ref="E29:E30"/>
    <mergeCell ref="O29:O30"/>
    <mergeCell ref="A29:A30"/>
    <mergeCell ref="B29:B30"/>
    <mergeCell ref="C29:C30"/>
    <mergeCell ref="F29:F30"/>
    <mergeCell ref="A8:A10"/>
    <mergeCell ref="C8:O8"/>
    <mergeCell ref="A4:O4"/>
    <mergeCell ref="A5:O5"/>
    <mergeCell ref="B6:D6"/>
    <mergeCell ref="E6:O6"/>
    <mergeCell ref="A7:O7"/>
  </mergeCells>
  <phoneticPr fontId="0" type="noConversion"/>
  <pageMargins left="0.78740157480314965" right="0.78740157480314965" top="0.98425196850393704" bottom="0.98425196850393704" header="0.51181102362204722" footer="0.51181102362204722"/>
  <pageSetup scale="9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3"/>
  <sheetViews>
    <sheetView tabSelected="1" topLeftCell="A3" zoomScale="130" zoomScaleNormal="70" zoomScaleSheetLayoutView="100" workbookViewId="0">
      <selection activeCell="A27" sqref="A27"/>
    </sheetView>
  </sheetViews>
  <sheetFormatPr defaultRowHeight="12.75" x14ac:dyDescent="0.2"/>
  <cols>
    <col min="1" max="1" width="50.5703125" customWidth="1"/>
    <col min="2" max="2" width="8.7109375" customWidth="1"/>
    <col min="3" max="3" width="9.5703125" customWidth="1"/>
    <col min="4" max="4" width="10.85546875" customWidth="1"/>
    <col min="5" max="5" width="9.42578125" customWidth="1"/>
    <col min="6" max="6" width="9.140625" hidden="1" customWidth="1"/>
    <col min="7" max="7" width="0.140625" hidden="1" customWidth="1"/>
    <col min="8" max="14" width="9.140625" hidden="1" customWidth="1"/>
    <col min="15" max="15" width="8.28515625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80" t="s">
        <v>457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</row>
    <row r="5" spans="1:117" x14ac:dyDescent="0.2">
      <c r="A5" s="181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</row>
    <row r="6" spans="1:117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17" x14ac:dyDescent="0.2">
      <c r="A7" s="8" t="s">
        <v>81</v>
      </c>
      <c r="D7" s="183" t="s">
        <v>82</v>
      </c>
      <c r="E7" s="183"/>
    </row>
    <row r="8" spans="1:117" x14ac:dyDescent="0.2">
      <c r="A8" s="184"/>
      <c r="B8" s="184"/>
      <c r="C8" s="184"/>
      <c r="D8" s="184"/>
      <c r="E8" s="184"/>
    </row>
    <row r="9" spans="1:117" s="3" customFormat="1" x14ac:dyDescent="0.2">
      <c r="A9" s="182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</row>
    <row r="10" spans="1:117" x14ac:dyDescent="0.2">
      <c r="A10" s="182"/>
      <c r="B10" s="19" t="s">
        <v>61</v>
      </c>
      <c r="C10" s="19" t="s">
        <v>80</v>
      </c>
      <c r="D10" s="20" t="s">
        <v>24</v>
      </c>
      <c r="E10" s="19" t="s">
        <v>23</v>
      </c>
      <c r="F10" s="19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17" x14ac:dyDescent="0.2">
      <c r="A11" s="182"/>
      <c r="B11" s="19" t="s">
        <v>2</v>
      </c>
      <c r="C11" s="6" t="s">
        <v>79</v>
      </c>
      <c r="D11" s="20" t="s">
        <v>25</v>
      </c>
      <c r="E11" s="19" t="s">
        <v>1</v>
      </c>
      <c r="F11" s="19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17" s="34" customFormat="1" x14ac:dyDescent="0.2">
      <c r="A12" s="29" t="s">
        <v>292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17" x14ac:dyDescent="0.2">
      <c r="A13" s="3" t="s">
        <v>291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17" x14ac:dyDescent="0.2">
      <c r="A14" s="3" t="s">
        <v>236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17" s="1" customFormat="1" x14ac:dyDescent="0.2">
      <c r="A15" s="21" t="s">
        <v>88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17" x14ac:dyDescent="0.2">
      <c r="A16" s="21" t="s">
        <v>93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Q16" s="4"/>
    </row>
    <row r="17" spans="1:17" x14ac:dyDescent="0.2">
      <c r="A17" s="5" t="s">
        <v>440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Q17" s="4"/>
    </row>
    <row r="18" spans="1:17" x14ac:dyDescent="0.2">
      <c r="A18" s="5" t="s">
        <v>441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Q18" s="4"/>
    </row>
    <row r="19" spans="1:17" ht="12" customHeight="1" x14ac:dyDescent="0.2">
      <c r="A19" s="30" t="s">
        <v>73</v>
      </c>
      <c r="B19" s="24"/>
      <c r="C19" s="24"/>
      <c r="D19" s="24"/>
      <c r="E19" s="24"/>
      <c r="F19" s="3"/>
      <c r="G19" s="3"/>
      <c r="H19" s="3"/>
      <c r="I19" s="3"/>
      <c r="J19" s="3"/>
      <c r="K19" s="3"/>
      <c r="L19" s="3"/>
      <c r="M19" s="3"/>
      <c r="N19" s="3"/>
      <c r="O19" s="3"/>
      <c r="Q19" s="4"/>
    </row>
    <row r="20" spans="1:17" ht="12.75" hidden="1" customHeight="1" x14ac:dyDescent="0.2">
      <c r="A20" s="30" t="s">
        <v>72</v>
      </c>
      <c r="B20" s="24"/>
      <c r="C20" s="24"/>
      <c r="D20" s="24"/>
      <c r="E20" s="24"/>
      <c r="F20" s="3"/>
      <c r="G20" s="3"/>
      <c r="H20" s="3"/>
      <c r="I20" s="3"/>
      <c r="J20" s="3"/>
      <c r="K20" s="3"/>
      <c r="L20" s="3"/>
      <c r="M20" s="3"/>
      <c r="N20" s="3"/>
      <c r="O20" s="3"/>
      <c r="Q20" s="103"/>
    </row>
    <row r="21" spans="1:17" x14ac:dyDescent="0.2">
      <c r="A21" s="30" t="s">
        <v>17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7" x14ac:dyDescent="0.2">
      <c r="A22" s="3" t="s">
        <v>242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7" x14ac:dyDescent="0.2">
      <c r="A23" s="5" t="s">
        <v>442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7" x14ac:dyDescent="0.2">
      <c r="A24" s="3" t="s">
        <v>243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7" x14ac:dyDescent="0.2">
      <c r="A25" s="3" t="s">
        <v>464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7" x14ac:dyDescent="0.2">
      <c r="A26" s="3" t="s">
        <v>285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7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7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7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7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7" ht="15.75" x14ac:dyDescent="0.25">
      <c r="A31" s="3"/>
      <c r="B31" s="3"/>
      <c r="C31" s="27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7" ht="15.75" x14ac:dyDescent="0.25">
      <c r="A32" s="3"/>
      <c r="B32" s="3"/>
      <c r="C32" s="27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B43" s="103"/>
      <c r="C43" s="103"/>
      <c r="D43" s="103"/>
      <c r="E43" s="103"/>
      <c r="O43" s="103"/>
    </row>
    <row r="44" spans="1:15" x14ac:dyDescent="0.2">
      <c r="B44" s="3"/>
      <c r="C44" s="3"/>
      <c r="D44" s="3"/>
      <c r="E44" s="3"/>
      <c r="O44" s="3"/>
    </row>
    <row r="45" spans="1:15" x14ac:dyDescent="0.2">
      <c r="B45" s="3"/>
      <c r="C45" s="3"/>
      <c r="D45" s="3"/>
      <c r="E45" s="3"/>
      <c r="O45" s="3"/>
    </row>
    <row r="46" spans="1:15" x14ac:dyDescent="0.2">
      <c r="B46" s="3"/>
      <c r="C46" s="3"/>
      <c r="D46" s="3"/>
      <c r="E46" s="3"/>
      <c r="O46" s="3"/>
    </row>
    <row r="47" spans="1:15" x14ac:dyDescent="0.2">
      <c r="B47" s="3"/>
      <c r="C47" s="3"/>
      <c r="D47" s="3"/>
      <c r="E47" s="3"/>
      <c r="O47" s="3"/>
    </row>
    <row r="48" spans="1:15" x14ac:dyDescent="0.2">
      <c r="B48" s="3"/>
      <c r="C48" s="3"/>
      <c r="D48" s="3"/>
      <c r="E48" s="3"/>
      <c r="O48" s="3"/>
    </row>
    <row r="49" spans="2:15" x14ac:dyDescent="0.2">
      <c r="B49" s="3"/>
      <c r="C49" s="3"/>
      <c r="D49" s="3"/>
      <c r="E49" s="3"/>
      <c r="O49" s="3"/>
    </row>
    <row r="50" spans="2:15" x14ac:dyDescent="0.2">
      <c r="B50" s="3"/>
      <c r="C50" s="3"/>
      <c r="D50" s="3"/>
      <c r="E50" s="3"/>
      <c r="O50" s="3"/>
    </row>
    <row r="51" spans="2:15" x14ac:dyDescent="0.2">
      <c r="B51" s="3"/>
      <c r="C51" s="3"/>
      <c r="D51" s="3"/>
      <c r="E51" s="3"/>
      <c r="O51" s="3"/>
    </row>
    <row r="52" spans="2:15" x14ac:dyDescent="0.2">
      <c r="B52" s="3"/>
      <c r="C52" s="3"/>
      <c r="D52" s="3"/>
      <c r="E52" s="3"/>
      <c r="O52" s="3"/>
    </row>
    <row r="53" spans="2:15" x14ac:dyDescent="0.2">
      <c r="B53" s="3"/>
      <c r="C53" s="3"/>
      <c r="D53" s="3"/>
      <c r="E53" s="3"/>
      <c r="O53" s="3"/>
    </row>
  </sheetData>
  <mergeCells count="6">
    <mergeCell ref="A6:E6"/>
    <mergeCell ref="A4:O5"/>
    <mergeCell ref="A9:A11"/>
    <mergeCell ref="C9:O9"/>
    <mergeCell ref="D7:E7"/>
    <mergeCell ref="A8:E8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5"/>
  <sheetViews>
    <sheetView zoomScale="115" zoomScaleNormal="85" zoomScaleSheetLayoutView="75" workbookViewId="0"/>
  </sheetViews>
  <sheetFormatPr defaultRowHeight="12.75" x14ac:dyDescent="0.2"/>
  <cols>
    <col min="1" max="1" width="57" customWidth="1"/>
    <col min="2" max="2" width="10.42578125" bestFit="1" customWidth="1"/>
    <col min="3" max="3" width="11.7109375" bestFit="1" customWidth="1"/>
    <col min="4" max="4" width="10" bestFit="1" customWidth="1"/>
    <col min="5" max="5" width="9.42578125" bestFit="1" customWidth="1"/>
    <col min="6" max="6" width="9.140625" hidden="1" customWidth="1"/>
    <col min="7" max="7" width="0.140625" hidden="1" customWidth="1"/>
    <col min="8" max="14" width="9.140625" hidden="1" customWidth="1"/>
  </cols>
  <sheetData>
    <row r="1" spans="1:117" ht="28.5" customHeight="1" x14ac:dyDescent="0.2">
      <c r="B1" s="8" t="s">
        <v>237</v>
      </c>
    </row>
    <row r="2" spans="1:117" hidden="1" x14ac:dyDescent="0.2"/>
    <row r="4" spans="1:117" x14ac:dyDescent="0.2">
      <c r="A4" s="163" t="s">
        <v>456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17" x14ac:dyDescent="0.2">
      <c r="A5" s="163" t="s">
        <v>443</v>
      </c>
      <c r="B5" s="163"/>
      <c r="C5" s="163"/>
      <c r="D5" s="163"/>
      <c r="E5" s="163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17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17" x14ac:dyDescent="0.2">
      <c r="A7" s="8" t="s">
        <v>81</v>
      </c>
      <c r="D7" s="183" t="s">
        <v>82</v>
      </c>
      <c r="E7" s="183"/>
    </row>
    <row r="8" spans="1:117" x14ac:dyDescent="0.2">
      <c r="A8" s="184"/>
      <c r="B8" s="184"/>
      <c r="C8" s="184"/>
      <c r="D8" s="184"/>
      <c r="E8" s="184"/>
    </row>
    <row r="9" spans="1:117" s="3" customFormat="1" x14ac:dyDescent="0.2">
      <c r="A9" s="165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</row>
    <row r="10" spans="1:117" x14ac:dyDescent="0.2">
      <c r="A10" s="166"/>
      <c r="B10" s="19" t="s">
        <v>61</v>
      </c>
      <c r="C10" s="19" t="s">
        <v>80</v>
      </c>
      <c r="D10" s="20" t="s">
        <v>24</v>
      </c>
      <c r="E10" s="19" t="s">
        <v>23</v>
      </c>
      <c r="F10" s="25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17" x14ac:dyDescent="0.2">
      <c r="A11" s="167"/>
      <c r="B11" s="19" t="s">
        <v>2</v>
      </c>
      <c r="C11" s="6" t="s">
        <v>79</v>
      </c>
      <c r="D11" s="20" t="s">
        <v>25</v>
      </c>
      <c r="E11" s="19" t="s">
        <v>1</v>
      </c>
      <c r="F11" s="25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17" s="1" customFormat="1" x14ac:dyDescent="0.2">
      <c r="A12" s="33" t="s">
        <v>245</v>
      </c>
      <c r="B12" s="49"/>
      <c r="C12" s="50"/>
      <c r="D12" s="51"/>
      <c r="E12" s="49"/>
      <c r="F12" s="52"/>
      <c r="G12" s="52"/>
      <c r="H12" s="52"/>
      <c r="I12" s="52"/>
      <c r="J12" s="52"/>
      <c r="K12" s="52"/>
      <c r="L12" s="52"/>
      <c r="M12" s="52"/>
      <c r="N12" s="52"/>
      <c r="O12" s="49"/>
    </row>
    <row r="13" spans="1:117" s="1" customFormat="1" x14ac:dyDescent="0.2">
      <c r="A13" s="5" t="s">
        <v>444</v>
      </c>
      <c r="B13" s="49"/>
      <c r="C13" s="50"/>
      <c r="D13" s="51"/>
      <c r="E13" s="49"/>
      <c r="F13" s="52"/>
      <c r="G13" s="52"/>
      <c r="H13" s="52"/>
      <c r="I13" s="52"/>
      <c r="J13" s="52"/>
      <c r="K13" s="52"/>
      <c r="L13" s="52"/>
      <c r="M13" s="52"/>
      <c r="N13" s="52"/>
      <c r="O13" s="49"/>
    </row>
    <row r="14" spans="1:117" s="1" customFormat="1" x14ac:dyDescent="0.2">
      <c r="A14" s="5" t="s">
        <v>295</v>
      </c>
      <c r="B14" s="5"/>
      <c r="C14" s="5"/>
      <c r="D14" s="5"/>
      <c r="E14" s="5"/>
      <c r="O14" s="5"/>
    </row>
    <row r="15" spans="1:117" s="32" customFormat="1" x14ac:dyDescent="0.2">
      <c r="A15" s="5" t="s">
        <v>241</v>
      </c>
      <c r="B15" s="31"/>
      <c r="C15" s="31"/>
      <c r="D15" s="31"/>
      <c r="E15" s="31"/>
      <c r="O15" s="31"/>
    </row>
    <row r="16" spans="1:117" s="32" customFormat="1" x14ac:dyDescent="0.2">
      <c r="A16" s="5" t="s">
        <v>85</v>
      </c>
      <c r="B16" s="31"/>
      <c r="C16" s="31"/>
      <c r="D16" s="31"/>
      <c r="E16" s="31"/>
      <c r="O16" s="31"/>
    </row>
    <row r="17" spans="1:15" s="32" customFormat="1" x14ac:dyDescent="0.2">
      <c r="A17" s="5" t="s">
        <v>83</v>
      </c>
      <c r="B17" s="31"/>
      <c r="C17" s="31"/>
      <c r="D17" s="31"/>
      <c r="E17" s="31"/>
      <c r="O17" s="31"/>
    </row>
    <row r="18" spans="1:15" s="32" customFormat="1" x14ac:dyDescent="0.2">
      <c r="A18" s="5" t="s">
        <v>94</v>
      </c>
      <c r="B18" s="31"/>
      <c r="C18" s="31"/>
      <c r="D18" s="31"/>
      <c r="E18" s="31"/>
      <c r="O18" s="31"/>
    </row>
    <row r="19" spans="1:15" s="32" customFormat="1" x14ac:dyDescent="0.2">
      <c r="A19" s="21" t="s">
        <v>6</v>
      </c>
      <c r="B19" s="31"/>
      <c r="C19" s="31"/>
      <c r="D19" s="31"/>
      <c r="E19" s="31"/>
      <c r="O19" s="31"/>
    </row>
    <row r="20" spans="1:15" s="32" customFormat="1" ht="15.75" x14ac:dyDescent="0.25">
      <c r="A20" s="53" t="s">
        <v>244</v>
      </c>
      <c r="B20" s="31"/>
      <c r="C20" s="31"/>
      <c r="D20" s="31"/>
      <c r="E20" s="31"/>
      <c r="F20" s="26">
        <v>32</v>
      </c>
      <c r="O20" s="31"/>
    </row>
    <row r="21" spans="1:15" s="32" customFormat="1" x14ac:dyDescent="0.2">
      <c r="A21" s="54" t="s">
        <v>97</v>
      </c>
      <c r="B21" s="31"/>
      <c r="C21" s="31"/>
      <c r="D21" s="31"/>
      <c r="E21" s="31"/>
      <c r="O21" s="31"/>
    </row>
    <row r="22" spans="1:15" x14ac:dyDescent="0.2">
      <c r="A22" s="3" t="s">
        <v>293</v>
      </c>
      <c r="B22" s="3"/>
      <c r="C22" s="3"/>
      <c r="D22" s="3"/>
      <c r="E22" s="3"/>
      <c r="O22" s="3"/>
    </row>
    <row r="23" spans="1:15" x14ac:dyDescent="0.2">
      <c r="A23" s="3" t="s">
        <v>294</v>
      </c>
      <c r="B23" s="3"/>
      <c r="C23" s="3"/>
      <c r="D23" s="3"/>
      <c r="E23" s="3"/>
      <c r="O23" s="3"/>
    </row>
    <row r="24" spans="1:15" x14ac:dyDescent="0.2">
      <c r="A24" s="3" t="s">
        <v>516</v>
      </c>
      <c r="B24" s="3"/>
      <c r="C24" s="3"/>
      <c r="D24" s="3"/>
      <c r="E24" s="3"/>
      <c r="O24" s="3"/>
    </row>
    <row r="25" spans="1:15" x14ac:dyDescent="0.2">
      <c r="A25" s="3" t="s">
        <v>231</v>
      </c>
      <c r="B25" s="3"/>
      <c r="C25" s="3"/>
      <c r="D25" s="3"/>
      <c r="E25" s="3"/>
      <c r="O25" s="3"/>
    </row>
    <row r="26" spans="1:15" x14ac:dyDescent="0.2">
      <c r="A26" s="3" t="s">
        <v>240</v>
      </c>
      <c r="B26" s="3"/>
      <c r="C26" s="3"/>
      <c r="D26" s="3"/>
      <c r="E26" s="3"/>
      <c r="O26" s="3"/>
    </row>
    <row r="27" spans="1:15" x14ac:dyDescent="0.2">
      <c r="A27" s="3" t="s">
        <v>90</v>
      </c>
      <c r="B27" s="3"/>
      <c r="C27" s="3"/>
      <c r="D27" s="3"/>
      <c r="E27" s="3"/>
      <c r="O27" s="3"/>
    </row>
    <row r="28" spans="1:15" x14ac:dyDescent="0.2">
      <c r="A28" s="3" t="s">
        <v>230</v>
      </c>
      <c r="B28" s="3"/>
      <c r="C28" s="3"/>
      <c r="D28" s="3"/>
      <c r="E28" s="3"/>
      <c r="O28" s="3"/>
    </row>
    <row r="29" spans="1:15" x14ac:dyDescent="0.2">
      <c r="A29" s="21" t="s">
        <v>517</v>
      </c>
      <c r="B29" s="3"/>
      <c r="C29" s="3"/>
      <c r="D29" s="3"/>
      <c r="E29" s="3"/>
      <c r="O29" s="3"/>
    </row>
    <row r="30" spans="1:15" x14ac:dyDescent="0.2">
      <c r="A30" s="22" t="s">
        <v>92</v>
      </c>
      <c r="B30" s="3"/>
      <c r="C30" s="3"/>
      <c r="D30" s="3"/>
      <c r="E30" s="3"/>
      <c r="O30" s="3"/>
    </row>
    <row r="31" spans="1:15" x14ac:dyDescent="0.2">
      <c r="A31" s="124" t="s">
        <v>232</v>
      </c>
      <c r="B31" s="3"/>
      <c r="C31" s="3"/>
      <c r="D31" s="3"/>
      <c r="E31" s="3"/>
      <c r="O31" s="3"/>
    </row>
    <row r="32" spans="1:15" x14ac:dyDescent="0.2">
      <c r="A32" s="3" t="s">
        <v>109</v>
      </c>
      <c r="B32" s="3"/>
      <c r="C32" s="3"/>
      <c r="D32" s="3"/>
      <c r="E32" s="3"/>
      <c r="O32" s="3"/>
    </row>
    <row r="33" spans="1:15" x14ac:dyDescent="0.2">
      <c r="A33" s="3" t="s">
        <v>96</v>
      </c>
      <c r="B33" s="3"/>
      <c r="C33" s="3"/>
      <c r="D33" s="3"/>
      <c r="E33" s="3"/>
      <c r="O33" s="3"/>
    </row>
    <row r="34" spans="1:15" x14ac:dyDescent="0.2">
      <c r="A34" s="28" t="s">
        <v>91</v>
      </c>
      <c r="B34" s="3"/>
      <c r="C34" s="3"/>
      <c r="D34" s="3"/>
      <c r="E34" s="3"/>
      <c r="O34" s="3"/>
    </row>
    <row r="35" spans="1:15" x14ac:dyDescent="0.2">
      <c r="A35" s="28" t="s">
        <v>84</v>
      </c>
      <c r="B35" s="3"/>
      <c r="C35" s="3"/>
      <c r="D35" s="3"/>
      <c r="E35" s="3"/>
      <c r="O35" s="3"/>
    </row>
    <row r="36" spans="1:15" x14ac:dyDescent="0.2">
      <c r="A36" s="28" t="s">
        <v>95</v>
      </c>
      <c r="B36" s="3"/>
      <c r="C36" s="3"/>
      <c r="D36" s="3"/>
      <c r="E36" s="3"/>
      <c r="O36" s="3"/>
    </row>
    <row r="37" spans="1:15" x14ac:dyDescent="0.2">
      <c r="A37" s="3" t="s">
        <v>233</v>
      </c>
      <c r="B37" s="3"/>
      <c r="C37" s="3"/>
      <c r="D37" s="3"/>
      <c r="E37" s="3"/>
      <c r="O37" s="3"/>
    </row>
    <row r="38" spans="1:15" x14ac:dyDescent="0.2">
      <c r="A38" s="3" t="s">
        <v>86</v>
      </c>
      <c r="B38" s="3"/>
      <c r="C38" s="3"/>
      <c r="D38" s="3"/>
      <c r="E38" s="3"/>
      <c r="O38" s="3"/>
    </row>
    <row r="39" spans="1:15" x14ac:dyDescent="0.2">
      <c r="A39" s="99" t="s">
        <v>89</v>
      </c>
      <c r="B39" s="100"/>
      <c r="C39" s="100"/>
      <c r="D39" s="100"/>
      <c r="E39" s="100"/>
      <c r="O39" s="100"/>
    </row>
    <row r="40" spans="1:15" x14ac:dyDescent="0.2">
      <c r="A40" s="3" t="s">
        <v>108</v>
      </c>
      <c r="B40" s="100"/>
      <c r="C40" s="100"/>
      <c r="D40" s="100"/>
      <c r="E40" s="100"/>
      <c r="O40" s="100"/>
    </row>
    <row r="41" spans="1:15" x14ac:dyDescent="0.2">
      <c r="A41" s="40" t="s">
        <v>63</v>
      </c>
      <c r="B41" s="100"/>
      <c r="C41" s="100"/>
      <c r="D41" s="100"/>
      <c r="E41" s="100"/>
      <c r="O41" s="100"/>
    </row>
    <row r="42" spans="1:15" x14ac:dyDescent="0.2">
      <c r="A42" s="21" t="s">
        <v>433</v>
      </c>
      <c r="B42" s="100"/>
      <c r="C42" s="100"/>
      <c r="D42" s="100"/>
      <c r="E42" s="100"/>
      <c r="O42" s="100"/>
    </row>
    <row r="43" spans="1:15" x14ac:dyDescent="0.2">
      <c r="A43" s="3" t="s">
        <v>107</v>
      </c>
      <c r="B43" s="100"/>
      <c r="C43" s="100"/>
      <c r="D43" s="100"/>
      <c r="E43" s="100"/>
      <c r="O43" s="100"/>
    </row>
    <row r="44" spans="1:15" x14ac:dyDescent="0.2">
      <c r="A44" s="3" t="s">
        <v>285</v>
      </c>
      <c r="B44" s="100"/>
      <c r="C44" s="100"/>
      <c r="D44" s="100"/>
      <c r="E44" s="100"/>
      <c r="O44" s="100"/>
    </row>
    <row r="45" spans="1:15" x14ac:dyDescent="0.2">
      <c r="A45" s="3" t="s">
        <v>465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40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105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x14ac:dyDescent="0.2">
      <c r="A49" s="105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x14ac:dyDescent="0.2">
      <c r="A50" s="105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x14ac:dyDescent="0.2">
      <c r="A51" s="105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x14ac:dyDescent="0.2">
      <c r="A52" s="105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105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</sheetData>
  <mergeCells count="7">
    <mergeCell ref="A8:E8"/>
    <mergeCell ref="A9:A11"/>
    <mergeCell ref="C9:O9"/>
    <mergeCell ref="A4:O4"/>
    <mergeCell ref="A5:E5"/>
    <mergeCell ref="A6:E6"/>
    <mergeCell ref="D7:E7"/>
  </mergeCells>
  <phoneticPr fontId="0" type="noConversion"/>
  <pageMargins left="0.62" right="0.3" top="0.98425196850393704" bottom="0.98425196850393704" header="0.51181102362204722" footer="0.51181102362204722"/>
  <pageSetup paperSize="9" scale="84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B14" sqref="B14"/>
    </sheetView>
  </sheetViews>
  <sheetFormatPr defaultRowHeight="12.75" x14ac:dyDescent="0.2"/>
  <cols>
    <col min="1" max="1" width="46.28515625" customWidth="1"/>
    <col min="2" max="2" width="8.28515625" customWidth="1"/>
    <col min="3" max="3" width="9.85546875" customWidth="1"/>
    <col min="4" max="4" width="10.42578125" customWidth="1"/>
    <col min="5" max="5" width="9.28515625" customWidth="1"/>
    <col min="6" max="14" width="0" hidden="1" customWidth="1"/>
  </cols>
  <sheetData>
    <row r="1" spans="1:15" x14ac:dyDescent="0.2">
      <c r="B1" s="8" t="s">
        <v>237</v>
      </c>
    </row>
    <row r="4" spans="1:15" x14ac:dyDescent="0.2">
      <c r="A4" s="163" t="s">
        <v>482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5" x14ac:dyDescent="0.2">
      <c r="A5" s="163" t="s">
        <v>443</v>
      </c>
      <c r="B5" s="163"/>
      <c r="C5" s="163"/>
      <c r="D5" s="163"/>
      <c r="E5" s="163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5" x14ac:dyDescent="0.2">
      <c r="A6" s="141"/>
      <c r="B6" s="141"/>
      <c r="C6" s="141"/>
      <c r="D6" s="141"/>
      <c r="E6" s="141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5" x14ac:dyDescent="0.2">
      <c r="A7" s="8" t="s">
        <v>81</v>
      </c>
      <c r="D7" s="183" t="s">
        <v>82</v>
      </c>
      <c r="E7" s="183"/>
    </row>
    <row r="8" spans="1:15" x14ac:dyDescent="0.2">
      <c r="A8" s="184"/>
      <c r="B8" s="184"/>
      <c r="C8" s="184"/>
      <c r="D8" s="184"/>
      <c r="E8" s="184"/>
    </row>
    <row r="9" spans="1:15" x14ac:dyDescent="0.2">
      <c r="A9" s="165" t="s">
        <v>422</v>
      </c>
      <c r="B9" s="6"/>
      <c r="C9" s="173" t="s">
        <v>5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</row>
    <row r="10" spans="1:15" x14ac:dyDescent="0.2">
      <c r="A10" s="166"/>
      <c r="B10" s="19" t="s">
        <v>61</v>
      </c>
      <c r="C10" s="19" t="s">
        <v>80</v>
      </c>
      <c r="D10" s="20" t="s">
        <v>24</v>
      </c>
      <c r="E10" s="19" t="s">
        <v>23</v>
      </c>
      <c r="F10" s="25"/>
      <c r="G10" s="19"/>
      <c r="H10" s="19"/>
      <c r="I10" s="19"/>
      <c r="J10" s="19"/>
      <c r="K10" s="19"/>
      <c r="L10" s="19"/>
      <c r="M10" s="19"/>
      <c r="N10" s="19"/>
      <c r="O10" s="19" t="s">
        <v>18</v>
      </c>
    </row>
    <row r="11" spans="1:15" x14ac:dyDescent="0.2">
      <c r="A11" s="167"/>
      <c r="B11" s="19" t="s">
        <v>2</v>
      </c>
      <c r="C11" s="6" t="s">
        <v>79</v>
      </c>
      <c r="D11" s="20" t="s">
        <v>25</v>
      </c>
      <c r="E11" s="19" t="s">
        <v>1</v>
      </c>
      <c r="F11" s="25"/>
      <c r="G11" s="19"/>
      <c r="H11" s="19"/>
      <c r="I11" s="19"/>
      <c r="J11" s="19"/>
      <c r="K11" s="19"/>
      <c r="L11" s="19"/>
      <c r="M11" s="19"/>
      <c r="N11" s="19"/>
      <c r="O11" s="19" t="s">
        <v>19</v>
      </c>
    </row>
    <row r="12" spans="1:15" x14ac:dyDescent="0.2">
      <c r="A12" s="3" t="s">
        <v>483</v>
      </c>
      <c r="B12" s="100"/>
      <c r="C12" s="100"/>
      <c r="D12" s="100"/>
      <c r="E12" s="100"/>
      <c r="O12" s="100"/>
    </row>
    <row r="13" spans="1:15" ht="25.5" x14ac:dyDescent="0.2">
      <c r="A13" s="117" t="s">
        <v>484</v>
      </c>
      <c r="B13" s="100"/>
      <c r="C13" s="100"/>
      <c r="D13" s="100"/>
      <c r="E13" s="100"/>
      <c r="O13" s="100"/>
    </row>
    <row r="14" spans="1:15" ht="51" x14ac:dyDescent="0.2">
      <c r="A14" s="117" t="s">
        <v>485</v>
      </c>
      <c r="B14" s="100"/>
      <c r="C14" s="100"/>
      <c r="D14" s="100"/>
      <c r="E14" s="100"/>
      <c r="O14" s="100"/>
    </row>
    <row r="15" spans="1:15" ht="25.5" x14ac:dyDescent="0.2">
      <c r="A15" s="117" t="s">
        <v>486</v>
      </c>
      <c r="B15" s="100"/>
      <c r="C15" s="100"/>
      <c r="D15" s="100"/>
      <c r="E15" s="100"/>
      <c r="O15" s="100"/>
    </row>
    <row r="16" spans="1:15" ht="25.5" x14ac:dyDescent="0.2">
      <c r="A16" s="117" t="s">
        <v>487</v>
      </c>
      <c r="B16" s="100"/>
      <c r="C16" s="100"/>
      <c r="D16" s="100"/>
      <c r="E16" s="100"/>
      <c r="O16" s="100"/>
    </row>
    <row r="17" spans="1:15" ht="25.5" x14ac:dyDescent="0.2">
      <c r="A17" s="117" t="s">
        <v>488</v>
      </c>
      <c r="B17" s="100"/>
      <c r="C17" s="100"/>
      <c r="D17" s="100"/>
      <c r="E17" s="100"/>
      <c r="O17" s="100"/>
    </row>
    <row r="18" spans="1:15" ht="38.25" x14ac:dyDescent="0.2">
      <c r="A18" s="117" t="s">
        <v>489</v>
      </c>
      <c r="B18" s="100"/>
      <c r="C18" s="100"/>
      <c r="D18" s="100"/>
      <c r="E18" s="100"/>
      <c r="O18" s="100"/>
    </row>
    <row r="19" spans="1:15" ht="25.5" x14ac:dyDescent="0.2">
      <c r="A19" s="117" t="s">
        <v>285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</sheetData>
  <mergeCells count="7">
    <mergeCell ref="A8:E8"/>
    <mergeCell ref="A9:A11"/>
    <mergeCell ref="C9:O9"/>
    <mergeCell ref="A4:O4"/>
    <mergeCell ref="A5:E5"/>
    <mergeCell ref="A6:E6"/>
    <mergeCell ref="D7:E7"/>
  </mergeCells>
  <phoneticPr fontId="31" type="noConversion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opLeftCell="A10" workbookViewId="0">
      <selection activeCell="B20" sqref="B20"/>
    </sheetView>
  </sheetViews>
  <sheetFormatPr defaultRowHeight="12.75" x14ac:dyDescent="0.2"/>
  <cols>
    <col min="1" max="1" width="29" customWidth="1"/>
    <col min="2" max="2" width="41.140625" customWidth="1"/>
    <col min="3" max="3" width="23.7109375" customWidth="1"/>
    <col min="4" max="4" width="9.140625" hidden="1" customWidth="1"/>
    <col min="5" max="5" width="6.7109375" hidden="1" customWidth="1"/>
    <col min="6" max="8" width="9.140625" hidden="1" customWidth="1"/>
    <col min="9" max="9" width="7.85546875" customWidth="1"/>
  </cols>
  <sheetData>
    <row r="1" spans="1:9" ht="15.75" x14ac:dyDescent="0.25">
      <c r="A1" s="189" t="s">
        <v>238</v>
      </c>
      <c r="B1" s="189"/>
      <c r="C1" s="189"/>
      <c r="D1" s="189"/>
      <c r="E1" s="189"/>
      <c r="F1" s="189"/>
      <c r="G1" s="189"/>
      <c r="H1" s="189"/>
    </row>
    <row r="2" spans="1:9" ht="30" customHeight="1" x14ac:dyDescent="0.25">
      <c r="A2" s="187" t="s">
        <v>519</v>
      </c>
      <c r="B2" s="187"/>
      <c r="C2" s="187"/>
      <c r="D2" s="187"/>
      <c r="E2" s="187"/>
      <c r="F2" s="187"/>
      <c r="G2" s="187"/>
      <c r="H2" s="187"/>
      <c r="I2" s="187"/>
    </row>
    <row r="4" spans="1:9" ht="14.25" x14ac:dyDescent="0.2">
      <c r="A4" s="127" t="s">
        <v>520</v>
      </c>
      <c r="B4" s="127" t="s">
        <v>521</v>
      </c>
      <c r="C4" s="127" t="s">
        <v>522</v>
      </c>
    </row>
    <row r="5" spans="1:9" ht="15" x14ac:dyDescent="0.2">
      <c r="A5" s="128" t="s">
        <v>523</v>
      </c>
      <c r="B5" s="128">
        <v>1</v>
      </c>
      <c r="C5" s="128">
        <v>2</v>
      </c>
    </row>
    <row r="6" spans="1:9" ht="15" x14ac:dyDescent="0.2">
      <c r="A6" s="128" t="s">
        <v>524</v>
      </c>
      <c r="B6" s="128">
        <v>2</v>
      </c>
      <c r="C6" s="128">
        <v>4</v>
      </c>
    </row>
    <row r="7" spans="1:9" ht="15" x14ac:dyDescent="0.2">
      <c r="A7" s="128" t="s">
        <v>525</v>
      </c>
      <c r="B7" s="128">
        <v>3</v>
      </c>
      <c r="C7" s="128">
        <v>6</v>
      </c>
    </row>
    <row r="8" spans="1:9" ht="54.75" customHeight="1" x14ac:dyDescent="0.2">
      <c r="A8" s="190" t="s">
        <v>526</v>
      </c>
      <c r="B8" s="190"/>
      <c r="C8" s="190"/>
    </row>
    <row r="9" spans="1:9" ht="33" customHeight="1" x14ac:dyDescent="0.2"/>
    <row r="10" spans="1:9" s="126" customFormat="1" ht="32.25" customHeight="1" x14ac:dyDescent="0.2">
      <c r="A10" s="188" t="s">
        <v>527</v>
      </c>
      <c r="B10" s="188"/>
      <c r="C10" s="188"/>
    </row>
    <row r="11" spans="1:9" ht="13.5" thickBot="1" x14ac:dyDescent="0.25"/>
    <row r="12" spans="1:9" ht="33" customHeight="1" thickBot="1" x14ac:dyDescent="0.25">
      <c r="A12" s="129" t="s">
        <v>528</v>
      </c>
      <c r="B12" s="130" t="s">
        <v>529</v>
      </c>
    </row>
    <row r="13" spans="1:9" ht="32.25" customHeight="1" x14ac:dyDescent="0.2">
      <c r="A13" s="185" t="s">
        <v>530</v>
      </c>
      <c r="B13" s="131" t="s">
        <v>553</v>
      </c>
    </row>
    <row r="14" spans="1:9" ht="32.25" customHeight="1" thickBot="1" x14ac:dyDescent="0.25">
      <c r="A14" s="186"/>
      <c r="B14" s="132" t="s">
        <v>554</v>
      </c>
    </row>
    <row r="15" spans="1:9" ht="15" x14ac:dyDescent="0.2">
      <c r="A15" s="185" t="s">
        <v>531</v>
      </c>
      <c r="B15" s="131" t="s">
        <v>532</v>
      </c>
    </row>
    <row r="16" spans="1:9" ht="32.25" customHeight="1" thickBot="1" x14ac:dyDescent="0.25">
      <c r="A16" s="186"/>
      <c r="B16" s="132" t="s">
        <v>533</v>
      </c>
    </row>
    <row r="17" spans="1:2" ht="15" x14ac:dyDescent="0.2">
      <c r="A17" s="185" t="s">
        <v>534</v>
      </c>
      <c r="B17" s="131" t="s">
        <v>535</v>
      </c>
    </row>
    <row r="18" spans="1:2" ht="45.75" thickBot="1" x14ac:dyDescent="0.25">
      <c r="A18" s="186"/>
      <c r="B18" s="132" t="s">
        <v>555</v>
      </c>
    </row>
    <row r="19" spans="1:2" ht="45.75" thickBot="1" x14ac:dyDescent="0.25">
      <c r="A19" s="133" t="s">
        <v>536</v>
      </c>
      <c r="B19" s="132" t="s">
        <v>537</v>
      </c>
    </row>
    <row r="20" spans="1:2" ht="45.75" thickBot="1" x14ac:dyDescent="0.25">
      <c r="A20" s="133" t="s">
        <v>538</v>
      </c>
      <c r="B20" s="132" t="s">
        <v>539</v>
      </c>
    </row>
  </sheetData>
  <mergeCells count="7">
    <mergeCell ref="A17:A18"/>
    <mergeCell ref="A2:I2"/>
    <mergeCell ref="A10:C10"/>
    <mergeCell ref="A1:H1"/>
    <mergeCell ref="A8:C8"/>
    <mergeCell ref="A13:A14"/>
    <mergeCell ref="A15:A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A2" sqref="A2"/>
    </sheetView>
  </sheetViews>
  <sheetFormatPr defaultRowHeight="12.75" x14ac:dyDescent="0.2"/>
  <cols>
    <col min="1" max="1" width="32.85546875" customWidth="1"/>
    <col min="2" max="2" width="16.140625" bestFit="1" customWidth="1"/>
    <col min="3" max="3" width="15.28515625" customWidth="1"/>
    <col min="4" max="4" width="21.42578125" customWidth="1"/>
    <col min="5" max="5" width="12.28515625" customWidth="1"/>
    <col min="6" max="6" width="15.28515625" customWidth="1"/>
    <col min="7" max="7" width="11.5703125" customWidth="1"/>
    <col min="9" max="9" width="9.140625" hidden="1" customWidth="1"/>
  </cols>
  <sheetData>
    <row r="1" spans="1:9" x14ac:dyDescent="0.2">
      <c r="A1" s="141" t="s">
        <v>518</v>
      </c>
      <c r="B1" s="141"/>
      <c r="C1" s="141"/>
      <c r="D1" s="141"/>
    </row>
    <row r="2" spans="1:9" ht="15" x14ac:dyDescent="0.3">
      <c r="A2" s="118"/>
    </row>
    <row r="3" spans="1:9" ht="15" x14ac:dyDescent="0.3">
      <c r="A3" s="192" t="s">
        <v>493</v>
      </c>
      <c r="B3" s="193"/>
      <c r="C3" s="193"/>
      <c r="D3" s="194"/>
    </row>
    <row r="5" spans="1:9" ht="24.75" customHeight="1" x14ac:dyDescent="0.2">
      <c r="A5" s="191" t="s">
        <v>494</v>
      </c>
      <c r="B5" s="2" t="s">
        <v>495</v>
      </c>
      <c r="C5" s="120" t="s">
        <v>496</v>
      </c>
      <c r="D5" s="56" t="s">
        <v>500</v>
      </c>
      <c r="E5" s="2" t="s">
        <v>497</v>
      </c>
      <c r="F5" s="120" t="s">
        <v>498</v>
      </c>
      <c r="G5" s="2" t="s">
        <v>499</v>
      </c>
    </row>
    <row r="6" spans="1:9" x14ac:dyDescent="0.2">
      <c r="A6" s="191"/>
      <c r="B6" s="119" t="s">
        <v>513</v>
      </c>
      <c r="C6" s="119" t="s">
        <v>512</v>
      </c>
      <c r="D6" s="119" t="s">
        <v>512</v>
      </c>
      <c r="E6" s="119" t="s">
        <v>511</v>
      </c>
      <c r="F6" s="119" t="s">
        <v>511</v>
      </c>
      <c r="G6" s="119" t="s">
        <v>510</v>
      </c>
    </row>
    <row r="7" spans="1:9" ht="51" x14ac:dyDescent="0.2">
      <c r="A7" s="121" t="s">
        <v>502</v>
      </c>
      <c r="B7" s="3"/>
      <c r="C7" s="3"/>
      <c r="D7" s="3"/>
      <c r="E7" s="3"/>
      <c r="F7" s="3"/>
      <c r="G7" s="3"/>
    </row>
    <row r="8" spans="1:9" ht="78.75" customHeight="1" x14ac:dyDescent="0.2">
      <c r="A8" s="121" t="s">
        <v>501</v>
      </c>
      <c r="B8" s="3"/>
      <c r="C8" s="3"/>
      <c r="D8" s="3"/>
      <c r="E8" s="3"/>
      <c r="F8" s="3"/>
      <c r="G8" s="3"/>
    </row>
    <row r="9" spans="1:9" ht="127.5" x14ac:dyDescent="0.2">
      <c r="A9" s="121" t="s">
        <v>515</v>
      </c>
      <c r="B9" s="3"/>
      <c r="C9" s="3"/>
      <c r="D9" s="3"/>
      <c r="E9" s="3"/>
      <c r="F9" s="3"/>
      <c r="G9" s="3"/>
    </row>
    <row r="10" spans="1:9" ht="33.75" customHeight="1" x14ac:dyDescent="0.2">
      <c r="A10" s="195" t="s">
        <v>514</v>
      </c>
      <c r="B10" s="195"/>
      <c r="C10" s="195"/>
      <c r="D10" s="195"/>
      <c r="E10" s="195"/>
      <c r="F10" s="195"/>
      <c r="G10" s="195"/>
      <c r="H10" s="195"/>
      <c r="I10" s="195"/>
    </row>
    <row r="11" spans="1:9" x14ac:dyDescent="0.2">
      <c r="A11" s="122" t="s">
        <v>503</v>
      </c>
      <c r="B11" s="122"/>
      <c r="C11" s="122"/>
      <c r="D11" s="122"/>
      <c r="E11" s="122"/>
      <c r="F11" s="122"/>
      <c r="G11" s="122"/>
      <c r="H11" s="122"/>
      <c r="I11" s="122"/>
    </row>
    <row r="12" spans="1:9" x14ac:dyDescent="0.2">
      <c r="A12" s="123" t="s">
        <v>504</v>
      </c>
      <c r="B12" s="123"/>
      <c r="C12" s="123"/>
      <c r="D12" s="123"/>
      <c r="E12" s="123"/>
      <c r="F12" s="123"/>
      <c r="G12" s="123"/>
      <c r="H12" s="122"/>
      <c r="I12" s="122"/>
    </row>
    <row r="13" spans="1:9" x14ac:dyDescent="0.2">
      <c r="A13" s="122" t="s">
        <v>505</v>
      </c>
      <c r="B13" s="122"/>
      <c r="C13" s="122"/>
      <c r="D13" s="122"/>
      <c r="E13" s="122"/>
      <c r="F13" s="122"/>
      <c r="G13" s="122"/>
      <c r="H13" s="122"/>
      <c r="I13" s="122"/>
    </row>
    <row r="14" spans="1:9" x14ac:dyDescent="0.2">
      <c r="A14" s="122" t="s">
        <v>506</v>
      </c>
      <c r="B14" s="122"/>
      <c r="C14" s="122"/>
      <c r="D14" s="122"/>
      <c r="E14" s="122"/>
      <c r="F14" s="122"/>
      <c r="G14" s="122"/>
      <c r="H14" s="122"/>
      <c r="I14" s="122"/>
    </row>
    <row r="15" spans="1:9" x14ac:dyDescent="0.2">
      <c r="A15" s="122" t="s">
        <v>507</v>
      </c>
      <c r="B15" s="122"/>
      <c r="C15" s="122"/>
      <c r="D15" s="122"/>
      <c r="E15" s="122"/>
      <c r="F15" s="122"/>
      <c r="G15" s="122"/>
      <c r="H15" s="122"/>
      <c r="I15" s="122"/>
    </row>
    <row r="16" spans="1:9" x14ac:dyDescent="0.2">
      <c r="A16" s="122" t="s">
        <v>508</v>
      </c>
      <c r="B16" s="122"/>
      <c r="C16" s="122"/>
      <c r="D16" s="122"/>
      <c r="E16" s="122"/>
      <c r="F16" s="122"/>
      <c r="G16" s="122"/>
      <c r="H16" s="122"/>
      <c r="I16" s="122"/>
    </row>
    <row r="17" spans="1:9" x14ac:dyDescent="0.2">
      <c r="A17" s="122" t="s">
        <v>509</v>
      </c>
      <c r="B17" s="122"/>
      <c r="C17" s="122"/>
      <c r="D17" s="122"/>
      <c r="E17" s="122"/>
      <c r="F17" s="122"/>
      <c r="G17" s="122"/>
      <c r="H17" s="122"/>
      <c r="I17" s="122"/>
    </row>
  </sheetData>
  <mergeCells count="4">
    <mergeCell ref="A5:A6"/>
    <mergeCell ref="A3:D3"/>
    <mergeCell ref="A1:D1"/>
    <mergeCell ref="A10:I10"/>
  </mergeCells>
  <phoneticPr fontId="31" type="noConversion"/>
  <pageMargins left="0.51181102362204722" right="0.51181102362204722" top="0.78740157480314965" bottom="0.78740157480314965" header="0.31496062992125984" footer="0.31496062992125984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8</vt:i4>
      </vt:variant>
    </vt:vector>
  </HeadingPairs>
  <TitlesOfParts>
    <vt:vector size="22" baseType="lpstr">
      <vt:lpstr>Anexo I</vt:lpstr>
      <vt:lpstr>Anexo II</vt:lpstr>
      <vt:lpstr>Grupo I</vt:lpstr>
      <vt:lpstr>Grupo II</vt:lpstr>
      <vt:lpstr>Grupo III</vt:lpstr>
      <vt:lpstr>Grupo IV</vt:lpstr>
      <vt:lpstr>Grupo V</vt:lpstr>
      <vt:lpstr>Anexo IV</vt:lpstr>
      <vt:lpstr>Anexo V</vt:lpstr>
      <vt:lpstr>Anexo VI</vt:lpstr>
      <vt:lpstr>Municípios Pactuados</vt:lpstr>
      <vt:lpstr>Investigação de surtos</vt:lpstr>
      <vt:lpstr>Cronograma</vt:lpstr>
      <vt:lpstr>Recursos $</vt:lpstr>
      <vt:lpstr>'Anexo IV'!_GoBack</vt:lpstr>
      <vt:lpstr>'Anexo I'!Area_de_impressao</vt:lpstr>
      <vt:lpstr>'Anexo II'!Area_de_impressao</vt:lpstr>
      <vt:lpstr>'Grupo I'!Area_de_impressao</vt:lpstr>
      <vt:lpstr>'Grupo II'!Area_de_impressao</vt:lpstr>
      <vt:lpstr>'Grupo III'!Area_de_impressao</vt:lpstr>
      <vt:lpstr>'Grupo IV'!Area_de_impressao</vt:lpstr>
      <vt:lpstr>'Recursos $'!Area_de_impressao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gilmairs</dc:creator>
  <cp:lastModifiedBy>Grupo01</cp:lastModifiedBy>
  <cp:lastPrinted>2011-05-27T14:04:03Z</cp:lastPrinted>
  <dcterms:created xsi:type="dcterms:W3CDTF">2007-06-17T02:20:53Z</dcterms:created>
  <dcterms:modified xsi:type="dcterms:W3CDTF">2013-05-07T12:19:39Z</dcterms:modified>
</cp:coreProperties>
</file>