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200" windowHeight="11325"/>
  </bookViews>
  <sheets>
    <sheet name="Plan1" sheetId="1" r:id="rId1"/>
  </sheets>
  <definedNames>
    <definedName name="_xlnm.Print_Area" localSheetId="0">Plan1!$A$1:$G$82</definedName>
  </definedNames>
  <calcPr calcId="145621"/>
</workbook>
</file>

<file path=xl/calcChain.xml><?xml version="1.0" encoding="utf-8"?>
<calcChain xmlns="http://schemas.openxmlformats.org/spreadsheetml/2006/main">
  <c r="G88" i="1" l="1"/>
  <c r="G87" i="1"/>
  <c r="G89" i="1"/>
  <c r="G86" i="1"/>
  <c r="G90" i="1" l="1"/>
  <c r="G80" i="1"/>
  <c r="G79" i="1"/>
  <c r="G78" i="1"/>
  <c r="G81" i="1" l="1"/>
  <c r="G36" i="1"/>
  <c r="G35" i="1"/>
  <c r="G34" i="1"/>
  <c r="G33" i="1"/>
  <c r="G32" i="1"/>
  <c r="G37" i="1" l="1"/>
  <c r="G28" i="1"/>
  <c r="G27" i="1"/>
  <c r="G26" i="1"/>
  <c r="G25" i="1"/>
  <c r="G29" i="1" l="1"/>
  <c r="G20" i="1"/>
  <c r="G7" i="1"/>
  <c r="G6" i="1"/>
  <c r="G5" i="1"/>
  <c r="G4" i="1"/>
  <c r="G16" i="1"/>
  <c r="G15" i="1"/>
  <c r="G14" i="1"/>
  <c r="G13" i="1"/>
  <c r="G12" i="1"/>
  <c r="G11" i="1"/>
  <c r="G17" i="1" l="1"/>
  <c r="G8" i="1"/>
  <c r="G21" i="1"/>
</calcChain>
</file>

<file path=xl/sharedStrings.xml><?xml version="1.0" encoding="utf-8"?>
<sst xmlns="http://schemas.openxmlformats.org/spreadsheetml/2006/main" count="125" uniqueCount="49">
  <si>
    <t>SEDI</t>
  </si>
  <si>
    <t>COMP-05</t>
  </si>
  <si>
    <t>MES</t>
  </si>
  <si>
    <t/>
  </si>
  <si>
    <t>COMPOSICAO</t>
  </si>
  <si>
    <t>EPI (ENCARGOS COMPLEMENTARES) - MENSALISTA</t>
  </si>
  <si>
    <t>INSUMO</t>
  </si>
  <si>
    <t>EXAMES - MENSALISTA (ENCARGOS COMPLEMENTARES (COLETADO CAIXA)</t>
  </si>
  <si>
    <t>SEGURO - MENSALISTA (ENCARGOS COMPLEMENTARES) (COLETADO CAIXA)</t>
  </si>
  <si>
    <t>TRANSPORTE - MENSALISTA (ENCARGOS COMPLEMENTARES) (COLETADO CAIXA)</t>
  </si>
  <si>
    <t>ALIMENTACAO - MENSALISTA (ENCARGOS COMPLEMENTARES) (COLETADO CAIXA)</t>
  </si>
  <si>
    <t>COMP-06</t>
  </si>
  <si>
    <t>ENGENHEIRO ELETRICISTA COM ENCARGOS COMPLEMENTARES</t>
  </si>
  <si>
    <t>ENGENHEIRO ELETRICISTA (MENSALISTA)</t>
  </si>
  <si>
    <t>COMP-07</t>
  </si>
  <si>
    <t>VIGIA NOTURNO (MENSALISTA) COM ENCARGOS COMPLEMENTARES</t>
  </si>
  <si>
    <t>VIGIA NOTURNO, HORA EFETIVAMENTE TRABALHADA DE 22 H AS 5 H (COM ADICIONAL NOTURNO)</t>
  </si>
  <si>
    <t>COMPOSIÇÃO DE CUSTO UNITÁRIO</t>
  </si>
  <si>
    <t>CUSTO UNITÁRIO TOTAL</t>
  </si>
  <si>
    <t>ENGENHEIRO MECÂNICO COM ENCARGOS COMPLEMENTARES</t>
  </si>
  <si>
    <t>ENGENHEIRO MECÂNICO (MENSALISTA)</t>
  </si>
  <si>
    <t>AUXILIAR TÉCNICO DE ENGENHARIA COM ENCARGOS COMPLEMENTARES</t>
  </si>
  <si>
    <t>COMP-08</t>
  </si>
  <si>
    <t>REVESTIMENTO CERÂMICO PARA PISO COM PLACAS TIPO PORCELANATO DE DIMENSÕES 60X60 CM APLICADA EM AMBIENTES DE ÁREA MAIOR QUE 10 M². AF_06/2014</t>
  </si>
  <si>
    <t>M2</t>
  </si>
  <si>
    <t>KG</t>
  </si>
  <si>
    <t>ARGAMASSA COLANTE TIPO ACIII</t>
  </si>
  <si>
    <t>PISO PORCELANATO, BORDA RETA, EXTRA, FORMATO MAIOR QUE 2025 CM2</t>
  </si>
  <si>
    <t>AZULEJISTA OU LADRILHISTA COM ENCARGOS COMPLEMENTARES</t>
  </si>
  <si>
    <t>H</t>
  </si>
  <si>
    <t>SERVENTE COM ENCARGOS COMPLEMENTARES</t>
  </si>
  <si>
    <t>COMP-09</t>
  </si>
  <si>
    <t>REJUNTE EPOXI COR</t>
  </si>
  <si>
    <t>AUXULIAR TÉCNICO EM ENGENHARIA / ARQUITETURA (MENSALISTA)</t>
  </si>
  <si>
    <t>COMP-10</t>
  </si>
  <si>
    <t>MÉDICO DE SEGURANÇA DO TRABALHO</t>
  </si>
  <si>
    <t>MÊS</t>
  </si>
  <si>
    <t>COMP-12</t>
  </si>
  <si>
    <t>RODAPÉ PORCELANATO RETIFICADO 15CM EMBUTIDO NA PAREDE, COM REJUNTE EPÓXI</t>
  </si>
  <si>
    <t>FONTE BASE: ORSE/10202</t>
  </si>
  <si>
    <t>FONTE BASE: SINAPI ___________</t>
  </si>
  <si>
    <t>FONTE BASE: SINE</t>
  </si>
  <si>
    <t>INSUMO/SINAPI</t>
  </si>
  <si>
    <t>INSUMO/ORSE</t>
  </si>
  <si>
    <t>RODAPÉ PORCELANATO, 15 X 80 CM, PORTOBELLO, LINHA UNIVERSAL, GEA WHITE OU SIMILAR</t>
  </si>
  <si>
    <t>PC</t>
  </si>
  <si>
    <t>PEDREIRO COM ENCARGOS COMPLEMENTARES</t>
  </si>
  <si>
    <t>ARGAMASSA INDUSTRIALIZADA AC-I, VOTOMASSA OU SIMILAR</t>
  </si>
  <si>
    <t>obs: Feito a transformação de horista p/ mensalista (coef. = 175,83)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</si>
</sst>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165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8" applyNumberFormat="0" applyAlignment="0" applyProtection="0"/>
    <xf numFmtId="0" fontId="18" fillId="6" borderId="9" applyNumberFormat="0" applyAlignment="0" applyProtection="0"/>
    <xf numFmtId="0" fontId="19" fillId="6" borderId="8" applyNumberFormat="0" applyAlignment="0" applyProtection="0"/>
    <xf numFmtId="0" fontId="20" fillId="0" borderId="10" applyNumberFormat="0" applyFill="0" applyAlignment="0" applyProtection="0"/>
    <xf numFmtId="0" fontId="21" fillId="7" borderId="11" applyNumberFormat="0" applyAlignment="0" applyProtection="0"/>
    <xf numFmtId="0" fontId="22" fillId="0" borderId="0" applyNumberFormat="0" applyFill="0" applyBorder="0" applyAlignment="0" applyProtection="0"/>
    <xf numFmtId="0" fontId="9" fillId="8" borderId="1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</cellStyleXfs>
  <cellXfs count="4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1" xfId="2" applyNumberFormat="1" applyFont="1" applyBorder="1" applyAlignment="1">
      <alignment vertical="center"/>
    </xf>
    <xf numFmtId="4" fontId="5" fillId="0" borderId="1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8" fillId="0" borderId="1" xfId="2" applyNumberFormat="1" applyFont="1" applyBorder="1" applyAlignment="1">
      <alignment horizontal="right" vertical="center"/>
    </xf>
    <xf numFmtId="0" fontId="26" fillId="3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6" fillId="3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7" fillId="0" borderId="0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5" fontId="8" fillId="0" borderId="2" xfId="2" applyNumberFormat="1" applyFont="1" applyBorder="1" applyAlignment="1">
      <alignment horizontal="center" vertical="center" wrapText="1"/>
    </xf>
    <xf numFmtId="165" fontId="8" fillId="0" borderId="3" xfId="2" applyNumberFormat="1" applyFont="1" applyBorder="1" applyAlignment="1">
      <alignment horizontal="center" vertical="center" wrapText="1"/>
    </xf>
    <xf numFmtId="165" fontId="8" fillId="0" borderId="4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8" fillId="0" borderId="0" xfId="0" applyFont="1"/>
  </cellXfs>
  <cellStyles count="44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Incorreto" xfId="9" builtinId="27" customBuiltin="1"/>
    <cellStyle name="Neutra" xfId="10" builtinId="28" customBuiltin="1"/>
    <cellStyle name="Normal" xfId="0" builtinId="0"/>
    <cellStyle name="Normal_Pesquisa no referencial 10 de maio de 2013" xfId="1"/>
    <cellStyle name="Nota" xfId="17" builtinId="10" customBuiltin="1"/>
    <cellStyle name="Saída" xfId="12" builtinId="21" customBuiltin="1"/>
    <cellStyle name="Separador de milhares 2 10" xfId="2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</cellStyles>
  <dxfs count="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48</xdr:row>
      <xdr:rowOff>76200</xdr:rowOff>
    </xdr:from>
    <xdr:to>
      <xdr:col>6</xdr:col>
      <xdr:colOff>323850</xdr:colOff>
      <xdr:row>76</xdr:row>
      <xdr:rowOff>29609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27" t="13446" r="24116" b="16101"/>
        <a:stretch/>
      </xdr:blipFill>
      <xdr:spPr>
        <a:xfrm>
          <a:off x="542925" y="12201525"/>
          <a:ext cx="7372350" cy="5287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abSelected="1" topLeftCell="A34" workbookViewId="0">
      <selection activeCell="H21" sqref="H21"/>
    </sheetView>
  </sheetViews>
  <sheetFormatPr defaultRowHeight="15" x14ac:dyDescent="0.25"/>
  <cols>
    <col min="1" max="1" width="13.5703125" customWidth="1"/>
    <col min="2" max="2" width="9.5703125" customWidth="1"/>
    <col min="3" max="3" width="61.140625" customWidth="1"/>
    <col min="5" max="5" width="10.42578125" customWidth="1"/>
    <col min="6" max="6" width="10" customWidth="1"/>
    <col min="7" max="7" width="10.5703125" customWidth="1"/>
    <col min="9" max="9" width="10.140625" bestFit="1" customWidth="1"/>
  </cols>
  <sheetData>
    <row r="1" spans="1:9" ht="15.75" x14ac:dyDescent="0.25">
      <c r="A1" s="42" t="s">
        <v>17</v>
      </c>
      <c r="B1" s="42"/>
      <c r="C1" s="42"/>
      <c r="D1" s="42"/>
      <c r="E1" s="42"/>
      <c r="F1" s="42"/>
      <c r="G1" s="42"/>
    </row>
    <row r="3" spans="1:9" ht="22.5" customHeight="1" x14ac:dyDescent="0.25">
      <c r="A3" s="1" t="s">
        <v>0</v>
      </c>
      <c r="B3" s="1" t="s">
        <v>1</v>
      </c>
      <c r="C3" s="2" t="s">
        <v>12</v>
      </c>
      <c r="D3" s="1" t="s">
        <v>2</v>
      </c>
      <c r="E3" s="3" t="s">
        <v>3</v>
      </c>
      <c r="F3" s="4"/>
      <c r="G3" s="5"/>
    </row>
    <row r="4" spans="1:9" ht="22.5" customHeight="1" x14ac:dyDescent="0.25">
      <c r="A4" s="1" t="s">
        <v>4</v>
      </c>
      <c r="B4" s="6">
        <v>93557</v>
      </c>
      <c r="C4" s="7" t="s">
        <v>5</v>
      </c>
      <c r="D4" s="1" t="s">
        <v>2</v>
      </c>
      <c r="E4" s="3">
        <v>1</v>
      </c>
      <c r="F4" s="8">
        <v>209.98</v>
      </c>
      <c r="G4" s="9">
        <f t="shared" ref="G4:G7" si="0">ROUND(F4*E4,2)</f>
        <v>209.98</v>
      </c>
    </row>
    <row r="5" spans="1:9" ht="22.5" customHeight="1" x14ac:dyDescent="0.25">
      <c r="A5" s="1" t="s">
        <v>6</v>
      </c>
      <c r="B5" s="6">
        <v>40939</v>
      </c>
      <c r="C5" s="7" t="s">
        <v>13</v>
      </c>
      <c r="D5" s="1" t="s">
        <v>2</v>
      </c>
      <c r="E5" s="3">
        <v>1</v>
      </c>
      <c r="F5" s="8">
        <v>13113.99</v>
      </c>
      <c r="G5" s="9">
        <f t="shared" si="0"/>
        <v>13113.99</v>
      </c>
    </row>
    <row r="6" spans="1:9" ht="22.5" customHeight="1" x14ac:dyDescent="0.25">
      <c r="A6" s="1" t="s">
        <v>6</v>
      </c>
      <c r="B6" s="6">
        <v>40863</v>
      </c>
      <c r="C6" s="7" t="s">
        <v>7</v>
      </c>
      <c r="D6" s="1" t="s">
        <v>2</v>
      </c>
      <c r="E6" s="3">
        <v>1</v>
      </c>
      <c r="F6" s="8">
        <v>56.87</v>
      </c>
      <c r="G6" s="9">
        <f t="shared" si="0"/>
        <v>56.87</v>
      </c>
    </row>
    <row r="7" spans="1:9" ht="22.5" customHeight="1" x14ac:dyDescent="0.25">
      <c r="A7" s="1" t="s">
        <v>6</v>
      </c>
      <c r="B7" s="6">
        <v>40864</v>
      </c>
      <c r="C7" s="7" t="s">
        <v>8</v>
      </c>
      <c r="D7" s="1" t="s">
        <v>2</v>
      </c>
      <c r="E7" s="3">
        <v>1</v>
      </c>
      <c r="F7" s="8">
        <v>12.97</v>
      </c>
      <c r="G7" s="9">
        <f t="shared" si="0"/>
        <v>12.97</v>
      </c>
    </row>
    <row r="8" spans="1:9" ht="22.5" customHeight="1" x14ac:dyDescent="0.25">
      <c r="A8" s="39" t="s">
        <v>18</v>
      </c>
      <c r="B8" s="40"/>
      <c r="C8" s="40"/>
      <c r="D8" s="40"/>
      <c r="E8" s="40"/>
      <c r="F8" s="41"/>
      <c r="G8" s="19">
        <f>SUM(G4:G7)</f>
        <v>13393.81</v>
      </c>
    </row>
    <row r="9" spans="1:9" ht="22.5" customHeight="1" x14ac:dyDescent="0.25"/>
    <row r="10" spans="1:9" ht="22.5" customHeight="1" x14ac:dyDescent="0.25">
      <c r="A10" s="1" t="s">
        <v>0</v>
      </c>
      <c r="B10" s="1" t="s">
        <v>11</v>
      </c>
      <c r="C10" s="2" t="s">
        <v>21</v>
      </c>
      <c r="D10" s="1" t="s">
        <v>2</v>
      </c>
      <c r="E10" s="3" t="s">
        <v>3</v>
      </c>
      <c r="F10" s="4"/>
      <c r="G10" s="5"/>
    </row>
    <row r="11" spans="1:9" ht="22.5" customHeight="1" x14ac:dyDescent="0.25">
      <c r="A11" s="1" t="s">
        <v>4</v>
      </c>
      <c r="B11" s="6">
        <v>93557</v>
      </c>
      <c r="C11" s="7" t="s">
        <v>5</v>
      </c>
      <c r="D11" s="1" t="s">
        <v>2</v>
      </c>
      <c r="E11" s="3">
        <v>1</v>
      </c>
      <c r="F11" s="8">
        <v>209.98</v>
      </c>
      <c r="G11" s="9">
        <f t="shared" ref="G11:G16" si="1">ROUND(F11*E11,2)</f>
        <v>209.98</v>
      </c>
    </row>
    <row r="12" spans="1:9" ht="22.5" customHeight="1" x14ac:dyDescent="0.25">
      <c r="A12" s="1" t="s">
        <v>6</v>
      </c>
      <c r="B12" s="6">
        <v>40931</v>
      </c>
      <c r="C12" s="7" t="s">
        <v>33</v>
      </c>
      <c r="D12" s="1" t="s">
        <v>2</v>
      </c>
      <c r="E12" s="3">
        <v>1</v>
      </c>
      <c r="F12" s="8">
        <v>3667.16</v>
      </c>
      <c r="G12" s="9">
        <f t="shared" si="1"/>
        <v>3667.16</v>
      </c>
      <c r="I12" s="25"/>
    </row>
    <row r="13" spans="1:9" ht="22.5" customHeight="1" x14ac:dyDescent="0.25">
      <c r="A13" s="1" t="s">
        <v>6</v>
      </c>
      <c r="B13" s="6">
        <v>40863</v>
      </c>
      <c r="C13" s="7" t="s">
        <v>7</v>
      </c>
      <c r="D13" s="1" t="s">
        <v>2</v>
      </c>
      <c r="E13" s="3">
        <v>1</v>
      </c>
      <c r="F13" s="8">
        <v>56.87</v>
      </c>
      <c r="G13" s="9">
        <f t="shared" si="1"/>
        <v>56.87</v>
      </c>
    </row>
    <row r="14" spans="1:9" ht="22.5" customHeight="1" x14ac:dyDescent="0.25">
      <c r="A14" s="1" t="s">
        <v>6</v>
      </c>
      <c r="B14" s="6">
        <v>40864</v>
      </c>
      <c r="C14" s="7" t="s">
        <v>8</v>
      </c>
      <c r="D14" s="1" t="s">
        <v>2</v>
      </c>
      <c r="E14" s="3">
        <v>1</v>
      </c>
      <c r="F14" s="8">
        <v>12.97</v>
      </c>
      <c r="G14" s="9">
        <f t="shared" si="1"/>
        <v>12.97</v>
      </c>
    </row>
    <row r="15" spans="1:9" ht="22.5" customHeight="1" x14ac:dyDescent="0.25">
      <c r="A15" s="1" t="s">
        <v>6</v>
      </c>
      <c r="B15" s="6">
        <v>40861</v>
      </c>
      <c r="C15" s="7" t="s">
        <v>9</v>
      </c>
      <c r="D15" s="1" t="s">
        <v>2</v>
      </c>
      <c r="E15" s="3">
        <v>1</v>
      </c>
      <c r="F15" s="8">
        <v>80.290000000000006</v>
      </c>
      <c r="G15" s="9">
        <f t="shared" si="1"/>
        <v>80.290000000000006</v>
      </c>
    </row>
    <row r="16" spans="1:9" ht="22.5" customHeight="1" x14ac:dyDescent="0.25">
      <c r="A16" s="10" t="s">
        <v>6</v>
      </c>
      <c r="B16" s="6">
        <v>40862</v>
      </c>
      <c r="C16" s="11" t="s">
        <v>10</v>
      </c>
      <c r="D16" s="10" t="s">
        <v>2</v>
      </c>
      <c r="E16" s="12">
        <v>1</v>
      </c>
      <c r="F16" s="8">
        <v>398.76</v>
      </c>
      <c r="G16" s="9">
        <f t="shared" si="1"/>
        <v>398.76</v>
      </c>
    </row>
    <row r="17" spans="1:7" ht="22.5" customHeight="1" x14ac:dyDescent="0.25">
      <c r="A17" s="39" t="s">
        <v>18</v>
      </c>
      <c r="B17" s="40"/>
      <c r="C17" s="40"/>
      <c r="D17" s="40"/>
      <c r="E17" s="40"/>
      <c r="F17" s="41"/>
      <c r="G17" s="19">
        <f>SUM(G11:G16)</f>
        <v>4426.03</v>
      </c>
    </row>
    <row r="18" spans="1:7" ht="22.5" customHeight="1" x14ac:dyDescent="0.25">
      <c r="A18" s="13"/>
      <c r="B18" s="14"/>
      <c r="C18" s="15"/>
      <c r="D18" s="13"/>
      <c r="E18" s="16"/>
      <c r="F18" s="17"/>
      <c r="G18" s="18"/>
    </row>
    <row r="19" spans="1:7" ht="22.5" customHeight="1" x14ac:dyDescent="0.25">
      <c r="A19" s="1" t="s">
        <v>0</v>
      </c>
      <c r="B19" s="1" t="s">
        <v>14</v>
      </c>
      <c r="C19" s="2" t="s">
        <v>15</v>
      </c>
      <c r="D19" s="1" t="s">
        <v>2</v>
      </c>
      <c r="E19" s="3" t="s">
        <v>3</v>
      </c>
      <c r="F19" s="4"/>
      <c r="G19" s="5"/>
    </row>
    <row r="20" spans="1:7" ht="22.5" customHeight="1" x14ac:dyDescent="0.25">
      <c r="A20" s="1" t="s">
        <v>4</v>
      </c>
      <c r="B20" s="6">
        <v>88326</v>
      </c>
      <c r="C20" s="7" t="s">
        <v>16</v>
      </c>
      <c r="D20" s="1" t="s">
        <v>2</v>
      </c>
      <c r="E20" s="3">
        <v>175.83</v>
      </c>
      <c r="F20" s="8">
        <v>13.69</v>
      </c>
      <c r="G20" s="9">
        <f t="shared" ref="G20" si="2">ROUND(F20*E20,2)</f>
        <v>2407.11</v>
      </c>
    </row>
    <row r="21" spans="1:7" ht="22.5" customHeight="1" x14ac:dyDescent="0.25">
      <c r="A21" s="39" t="s">
        <v>18</v>
      </c>
      <c r="B21" s="40"/>
      <c r="C21" s="40"/>
      <c r="D21" s="40"/>
      <c r="E21" s="40"/>
      <c r="F21" s="41"/>
      <c r="G21" s="19">
        <f>SUM(G20:G20)</f>
        <v>2407.11</v>
      </c>
    </row>
    <row r="22" spans="1:7" x14ac:dyDescent="0.25">
      <c r="A22" s="43" t="s">
        <v>48</v>
      </c>
    </row>
    <row r="24" spans="1:7" ht="22.5" customHeight="1" x14ac:dyDescent="0.25">
      <c r="A24" s="1" t="s">
        <v>0</v>
      </c>
      <c r="B24" s="1" t="s">
        <v>22</v>
      </c>
      <c r="C24" s="2" t="s">
        <v>19</v>
      </c>
      <c r="D24" s="1" t="s">
        <v>2</v>
      </c>
      <c r="E24" s="3" t="s">
        <v>3</v>
      </c>
      <c r="F24" s="4"/>
      <c r="G24" s="5"/>
    </row>
    <row r="25" spans="1:7" ht="22.5" customHeight="1" x14ac:dyDescent="0.25">
      <c r="A25" s="1" t="s">
        <v>4</v>
      </c>
      <c r="B25" s="6">
        <v>93557</v>
      </c>
      <c r="C25" s="7" t="s">
        <v>5</v>
      </c>
      <c r="D25" s="1" t="s">
        <v>2</v>
      </c>
      <c r="E25" s="3">
        <v>1</v>
      </c>
      <c r="F25" s="8">
        <v>209.98</v>
      </c>
      <c r="G25" s="9">
        <f t="shared" ref="G25:G28" si="3">ROUND(F25*E25,2)</f>
        <v>209.98</v>
      </c>
    </row>
    <row r="26" spans="1:7" ht="22.5" customHeight="1" x14ac:dyDescent="0.25">
      <c r="A26" s="1" t="s">
        <v>6</v>
      </c>
      <c r="B26" s="6">
        <v>40939</v>
      </c>
      <c r="C26" s="7" t="s">
        <v>20</v>
      </c>
      <c r="D26" s="1" t="s">
        <v>2</v>
      </c>
      <c r="E26" s="3">
        <v>1</v>
      </c>
      <c r="F26" s="8">
        <v>13113.99</v>
      </c>
      <c r="G26" s="9">
        <f t="shared" si="3"/>
        <v>13113.99</v>
      </c>
    </row>
    <row r="27" spans="1:7" ht="22.5" customHeight="1" x14ac:dyDescent="0.25">
      <c r="A27" s="1" t="s">
        <v>6</v>
      </c>
      <c r="B27" s="6">
        <v>40863</v>
      </c>
      <c r="C27" s="7" t="s">
        <v>7</v>
      </c>
      <c r="D27" s="1" t="s">
        <v>2</v>
      </c>
      <c r="E27" s="3">
        <v>1</v>
      </c>
      <c r="F27" s="8">
        <v>56.87</v>
      </c>
      <c r="G27" s="9">
        <f t="shared" si="3"/>
        <v>56.87</v>
      </c>
    </row>
    <row r="28" spans="1:7" ht="22.5" customHeight="1" x14ac:dyDescent="0.25">
      <c r="A28" s="1" t="s">
        <v>6</v>
      </c>
      <c r="B28" s="6">
        <v>40864</v>
      </c>
      <c r="C28" s="7" t="s">
        <v>8</v>
      </c>
      <c r="D28" s="1" t="s">
        <v>2</v>
      </c>
      <c r="E28" s="3">
        <v>1</v>
      </c>
      <c r="F28" s="8">
        <v>12.97</v>
      </c>
      <c r="G28" s="9">
        <f t="shared" si="3"/>
        <v>12.97</v>
      </c>
    </row>
    <row r="29" spans="1:7" ht="22.5" customHeight="1" x14ac:dyDescent="0.25">
      <c r="A29" s="39" t="s">
        <v>18</v>
      </c>
      <c r="B29" s="40"/>
      <c r="C29" s="40"/>
      <c r="D29" s="40"/>
      <c r="E29" s="40"/>
      <c r="F29" s="41"/>
      <c r="G29" s="19">
        <f>SUM(G25:G28)</f>
        <v>13393.81</v>
      </c>
    </row>
    <row r="31" spans="1:7" ht="33.75" x14ac:dyDescent="0.25">
      <c r="A31" s="1" t="s">
        <v>0</v>
      </c>
      <c r="B31" s="20" t="s">
        <v>31</v>
      </c>
      <c r="C31" s="20" t="s">
        <v>23</v>
      </c>
      <c r="D31" s="23" t="s">
        <v>24</v>
      </c>
      <c r="E31" s="24"/>
      <c r="F31" s="24"/>
      <c r="G31" s="24"/>
    </row>
    <row r="32" spans="1:7" ht="22.5" customHeight="1" x14ac:dyDescent="0.25">
      <c r="A32" s="22" t="s">
        <v>6</v>
      </c>
      <c r="B32" s="22">
        <v>37398</v>
      </c>
      <c r="C32" s="7" t="s">
        <v>32</v>
      </c>
      <c r="D32" s="21" t="s">
        <v>25</v>
      </c>
      <c r="E32" s="21">
        <v>0.14000000000000001</v>
      </c>
      <c r="F32" s="21">
        <v>54.92</v>
      </c>
      <c r="G32" s="9">
        <f>ROUND(F32*E32,2)</f>
        <v>7.69</v>
      </c>
    </row>
    <row r="33" spans="1:7" ht="22.5" customHeight="1" x14ac:dyDescent="0.25">
      <c r="A33" s="22" t="s">
        <v>6</v>
      </c>
      <c r="B33" s="22">
        <v>37595</v>
      </c>
      <c r="C33" s="7" t="s">
        <v>26</v>
      </c>
      <c r="D33" s="21" t="s">
        <v>25</v>
      </c>
      <c r="E33" s="21">
        <v>8.6199999999999992</v>
      </c>
      <c r="F33" s="21">
        <v>1.48</v>
      </c>
      <c r="G33" s="9">
        <f>ROUND(F33*E33,2)</f>
        <v>12.76</v>
      </c>
    </row>
    <row r="34" spans="1:7" ht="22.5" customHeight="1" x14ac:dyDescent="0.25">
      <c r="A34" s="22" t="s">
        <v>6</v>
      </c>
      <c r="B34" s="22">
        <v>38195</v>
      </c>
      <c r="C34" s="7" t="s">
        <v>27</v>
      </c>
      <c r="D34" s="21" t="s">
        <v>24</v>
      </c>
      <c r="E34" s="21">
        <v>1.07</v>
      </c>
      <c r="F34" s="21">
        <v>92.41</v>
      </c>
      <c r="G34" s="9">
        <f>ROUND(F34*E34,2)</f>
        <v>98.88</v>
      </c>
    </row>
    <row r="35" spans="1:7" ht="22.5" customHeight="1" x14ac:dyDescent="0.25">
      <c r="A35" s="22" t="s">
        <v>4</v>
      </c>
      <c r="B35" s="22">
        <v>88256</v>
      </c>
      <c r="C35" s="7" t="s">
        <v>28</v>
      </c>
      <c r="D35" s="21" t="s">
        <v>29</v>
      </c>
      <c r="E35" s="21">
        <v>0.44</v>
      </c>
      <c r="F35" s="21">
        <v>13.94</v>
      </c>
      <c r="G35" s="9">
        <f>ROUND(F35*E35,2)</f>
        <v>6.13</v>
      </c>
    </row>
    <row r="36" spans="1:7" ht="22.5" customHeight="1" x14ac:dyDescent="0.25">
      <c r="A36" s="22" t="s">
        <v>4</v>
      </c>
      <c r="B36" s="22">
        <v>88316</v>
      </c>
      <c r="C36" s="7" t="s">
        <v>30</v>
      </c>
      <c r="D36" s="21" t="s">
        <v>29</v>
      </c>
      <c r="E36" s="21">
        <v>0.2</v>
      </c>
      <c r="F36" s="21">
        <v>11.83</v>
      </c>
      <c r="G36" s="9">
        <f>ROUND(F36*E36,2)</f>
        <v>2.37</v>
      </c>
    </row>
    <row r="37" spans="1:7" ht="22.5" customHeight="1" x14ac:dyDescent="0.25">
      <c r="A37" s="36" t="s">
        <v>18</v>
      </c>
      <c r="B37" s="37"/>
      <c r="C37" s="37"/>
      <c r="D37" s="37"/>
      <c r="E37" s="37"/>
      <c r="F37" s="38"/>
      <c r="G37" s="19">
        <f>SUM(G32:G36)</f>
        <v>127.83</v>
      </c>
    </row>
    <row r="38" spans="1:7" x14ac:dyDescent="0.25">
      <c r="A38" s="35" t="s">
        <v>40</v>
      </c>
    </row>
    <row r="48" spans="1:7" ht="20.25" customHeight="1" x14ac:dyDescent="0.25">
      <c r="A48" s="1" t="s">
        <v>0</v>
      </c>
      <c r="B48" s="20" t="s">
        <v>34</v>
      </c>
      <c r="C48" s="20" t="s">
        <v>35</v>
      </c>
      <c r="D48" s="23" t="s">
        <v>36</v>
      </c>
      <c r="E48" s="24"/>
      <c r="F48" s="24"/>
      <c r="G48" s="24"/>
    </row>
    <row r="49" spans="1:7" x14ac:dyDescent="0.25">
      <c r="A49" s="26"/>
      <c r="B49" s="27"/>
      <c r="C49" s="27"/>
      <c r="D49" s="27"/>
      <c r="E49" s="27"/>
      <c r="F49" s="27"/>
      <c r="G49" s="28"/>
    </row>
    <row r="50" spans="1:7" x14ac:dyDescent="0.25">
      <c r="A50" s="29"/>
      <c r="B50" s="30"/>
      <c r="C50" s="30"/>
      <c r="D50" s="30"/>
      <c r="E50" s="30"/>
      <c r="F50" s="30"/>
      <c r="G50" s="31"/>
    </row>
    <row r="51" spans="1:7" x14ac:dyDescent="0.25">
      <c r="A51" s="29"/>
      <c r="B51" s="30"/>
      <c r="C51" s="30"/>
      <c r="D51" s="30"/>
      <c r="E51" s="30"/>
      <c r="F51" s="30"/>
      <c r="G51" s="31"/>
    </row>
    <row r="52" spans="1:7" x14ac:dyDescent="0.25">
      <c r="A52" s="29"/>
      <c r="B52" s="30"/>
      <c r="C52" s="30"/>
      <c r="D52" s="30"/>
      <c r="E52" s="30"/>
      <c r="F52" s="30"/>
      <c r="G52" s="31"/>
    </row>
    <row r="53" spans="1:7" x14ac:dyDescent="0.25">
      <c r="A53" s="29"/>
      <c r="B53" s="30"/>
      <c r="C53" s="30"/>
      <c r="D53" s="30"/>
      <c r="E53" s="30"/>
      <c r="F53" s="30"/>
      <c r="G53" s="31"/>
    </row>
    <row r="54" spans="1:7" x14ac:dyDescent="0.25">
      <c r="A54" s="29"/>
      <c r="B54" s="30"/>
      <c r="C54" s="30"/>
      <c r="D54" s="30"/>
      <c r="E54" s="30"/>
      <c r="F54" s="30"/>
      <c r="G54" s="31"/>
    </row>
    <row r="55" spans="1:7" x14ac:dyDescent="0.25">
      <c r="A55" s="29"/>
      <c r="B55" s="30"/>
      <c r="C55" s="30"/>
      <c r="D55" s="30"/>
      <c r="E55" s="30"/>
      <c r="F55" s="30"/>
      <c r="G55" s="31"/>
    </row>
    <row r="56" spans="1:7" x14ac:dyDescent="0.25">
      <c r="A56" s="29"/>
      <c r="B56" s="30"/>
      <c r="C56" s="30"/>
      <c r="D56" s="30"/>
      <c r="E56" s="30"/>
      <c r="F56" s="30"/>
      <c r="G56" s="31"/>
    </row>
    <row r="57" spans="1:7" x14ac:dyDescent="0.25">
      <c r="A57" s="29"/>
      <c r="B57" s="30"/>
      <c r="C57" s="30"/>
      <c r="D57" s="30"/>
      <c r="E57" s="30"/>
      <c r="F57" s="30"/>
      <c r="G57" s="31"/>
    </row>
    <row r="58" spans="1:7" x14ac:dyDescent="0.25">
      <c r="A58" s="29"/>
      <c r="B58" s="30"/>
      <c r="C58" s="30"/>
      <c r="D58" s="30"/>
      <c r="E58" s="30"/>
      <c r="F58" s="30"/>
      <c r="G58" s="31"/>
    </row>
    <row r="59" spans="1:7" x14ac:dyDescent="0.25">
      <c r="A59" s="29"/>
      <c r="B59" s="30"/>
      <c r="C59" s="30"/>
      <c r="D59" s="30"/>
      <c r="E59" s="30"/>
      <c r="F59" s="30"/>
      <c r="G59" s="31"/>
    </row>
    <row r="60" spans="1:7" x14ac:dyDescent="0.25">
      <c r="A60" s="29"/>
      <c r="B60" s="30"/>
      <c r="C60" s="30"/>
      <c r="D60" s="30"/>
      <c r="E60" s="30"/>
      <c r="F60" s="30"/>
      <c r="G60" s="31"/>
    </row>
    <row r="61" spans="1:7" x14ac:dyDescent="0.25">
      <c r="A61" s="29"/>
      <c r="B61" s="30"/>
      <c r="C61" s="30"/>
      <c r="D61" s="30"/>
      <c r="E61" s="30"/>
      <c r="F61" s="30"/>
      <c r="G61" s="31"/>
    </row>
    <row r="62" spans="1:7" x14ac:dyDescent="0.25">
      <c r="A62" s="29"/>
      <c r="B62" s="30"/>
      <c r="C62" s="30"/>
      <c r="D62" s="30"/>
      <c r="E62" s="30"/>
      <c r="F62" s="30"/>
      <c r="G62" s="31"/>
    </row>
    <row r="63" spans="1:7" x14ac:dyDescent="0.25">
      <c r="A63" s="29"/>
      <c r="B63" s="30"/>
      <c r="C63" s="30"/>
      <c r="D63" s="30"/>
      <c r="E63" s="30"/>
      <c r="F63" s="30"/>
      <c r="G63" s="31"/>
    </row>
    <row r="64" spans="1:7" x14ac:dyDescent="0.25">
      <c r="A64" s="29"/>
      <c r="B64" s="30"/>
      <c r="C64" s="30"/>
      <c r="D64" s="30"/>
      <c r="E64" s="30"/>
      <c r="F64" s="30"/>
      <c r="G64" s="31"/>
    </row>
    <row r="65" spans="1:7" x14ac:dyDescent="0.25">
      <c r="A65" s="29"/>
      <c r="B65" s="30"/>
      <c r="C65" s="30"/>
      <c r="D65" s="30"/>
      <c r="E65" s="30"/>
      <c r="F65" s="30"/>
      <c r="G65" s="31"/>
    </row>
    <row r="66" spans="1:7" x14ac:dyDescent="0.25">
      <c r="A66" s="29"/>
      <c r="B66" s="30"/>
      <c r="C66" s="30"/>
      <c r="D66" s="30"/>
      <c r="E66" s="30"/>
      <c r="F66" s="30"/>
      <c r="G66" s="31"/>
    </row>
    <row r="67" spans="1:7" x14ac:dyDescent="0.25">
      <c r="A67" s="29"/>
      <c r="B67" s="30"/>
      <c r="C67" s="30"/>
      <c r="D67" s="30"/>
      <c r="E67" s="30"/>
      <c r="F67" s="30"/>
      <c r="G67" s="31"/>
    </row>
    <row r="68" spans="1:7" x14ac:dyDescent="0.25">
      <c r="A68" s="29"/>
      <c r="B68" s="30"/>
      <c r="C68" s="30"/>
      <c r="D68" s="30"/>
      <c r="E68" s="30"/>
      <c r="F68" s="30"/>
      <c r="G68" s="31"/>
    </row>
    <row r="69" spans="1:7" x14ac:dyDescent="0.25">
      <c r="A69" s="29"/>
      <c r="B69" s="30"/>
      <c r="C69" s="30"/>
      <c r="D69" s="30"/>
      <c r="E69" s="30"/>
      <c r="F69" s="30"/>
      <c r="G69" s="31"/>
    </row>
    <row r="70" spans="1:7" x14ac:dyDescent="0.25">
      <c r="A70" s="29"/>
      <c r="B70" s="30"/>
      <c r="C70" s="30"/>
      <c r="D70" s="30"/>
      <c r="E70" s="30"/>
      <c r="F70" s="30"/>
      <c r="G70" s="31"/>
    </row>
    <row r="71" spans="1:7" x14ac:dyDescent="0.25">
      <c r="A71" s="29"/>
      <c r="B71" s="30"/>
      <c r="C71" s="30"/>
      <c r="D71" s="30"/>
      <c r="E71" s="30"/>
      <c r="F71" s="30"/>
      <c r="G71" s="31"/>
    </row>
    <row r="72" spans="1:7" x14ac:dyDescent="0.25">
      <c r="A72" s="29"/>
      <c r="B72" s="30"/>
      <c r="C72" s="30"/>
      <c r="D72" s="30"/>
      <c r="E72" s="30"/>
      <c r="F72" s="30"/>
      <c r="G72" s="31"/>
    </row>
    <row r="73" spans="1:7" x14ac:dyDescent="0.25">
      <c r="A73" s="29"/>
      <c r="B73" s="30"/>
      <c r="C73" s="30"/>
      <c r="D73" s="30"/>
      <c r="E73" s="30"/>
      <c r="F73" s="30"/>
      <c r="G73" s="31"/>
    </row>
    <row r="74" spans="1:7" x14ac:dyDescent="0.25">
      <c r="A74" s="29"/>
      <c r="B74" s="30"/>
      <c r="C74" s="30"/>
      <c r="D74" s="30"/>
      <c r="E74" s="30"/>
      <c r="F74" s="30"/>
      <c r="G74" s="31"/>
    </row>
    <row r="75" spans="1:7" x14ac:dyDescent="0.25">
      <c r="A75" s="29"/>
      <c r="B75" s="30"/>
      <c r="C75" s="30"/>
      <c r="D75" s="30"/>
      <c r="E75" s="30"/>
      <c r="F75" s="30"/>
      <c r="G75" s="31"/>
    </row>
    <row r="76" spans="1:7" x14ac:dyDescent="0.25">
      <c r="A76" s="29"/>
      <c r="B76" s="30"/>
      <c r="C76" s="30"/>
      <c r="D76" s="30"/>
      <c r="E76" s="30"/>
      <c r="F76" s="30"/>
      <c r="G76" s="31"/>
    </row>
    <row r="77" spans="1:7" x14ac:dyDescent="0.25">
      <c r="A77" s="32"/>
      <c r="B77" s="33"/>
      <c r="C77" s="33"/>
      <c r="D77" s="33"/>
      <c r="E77" s="33"/>
      <c r="F77" s="33"/>
      <c r="G77" s="34"/>
    </row>
    <row r="78" spans="1:7" ht="15" customHeight="1" x14ac:dyDescent="0.25">
      <c r="A78" s="1" t="s">
        <v>6</v>
      </c>
      <c r="B78" s="6">
        <v>40939</v>
      </c>
      <c r="C78" s="7" t="s">
        <v>35</v>
      </c>
      <c r="D78" s="1" t="s">
        <v>2</v>
      </c>
      <c r="E78" s="3">
        <v>1</v>
      </c>
      <c r="F78" s="8">
        <v>12953.16</v>
      </c>
      <c r="G78" s="9">
        <f t="shared" ref="G78:G80" si="4">ROUND(F78*E78,2)</f>
        <v>12953.16</v>
      </c>
    </row>
    <row r="79" spans="1:7" x14ac:dyDescent="0.25">
      <c r="A79" s="1" t="s">
        <v>6</v>
      </c>
      <c r="B79" s="6">
        <v>40863</v>
      </c>
      <c r="C79" s="7" t="s">
        <v>7</v>
      </c>
      <c r="D79" s="1" t="s">
        <v>2</v>
      </c>
      <c r="E79" s="3">
        <v>1</v>
      </c>
      <c r="F79" s="8">
        <v>56.87</v>
      </c>
      <c r="G79" s="9">
        <f t="shared" si="4"/>
        <v>56.87</v>
      </c>
    </row>
    <row r="80" spans="1:7" x14ac:dyDescent="0.25">
      <c r="A80" s="1" t="s">
        <v>6</v>
      </c>
      <c r="B80" s="6">
        <v>40864</v>
      </c>
      <c r="C80" s="7" t="s">
        <v>8</v>
      </c>
      <c r="D80" s="1" t="s">
        <v>2</v>
      </c>
      <c r="E80" s="3">
        <v>1</v>
      </c>
      <c r="F80" s="8">
        <v>12.97</v>
      </c>
      <c r="G80" s="9">
        <f t="shared" si="4"/>
        <v>12.97</v>
      </c>
    </row>
    <row r="81" spans="1:7" x14ac:dyDescent="0.25">
      <c r="A81" s="39" t="s">
        <v>18</v>
      </c>
      <c r="B81" s="40"/>
      <c r="C81" s="40"/>
      <c r="D81" s="40"/>
      <c r="E81" s="40"/>
      <c r="F81" s="41"/>
      <c r="G81" s="19">
        <f>SUM(G77:G80)</f>
        <v>13023</v>
      </c>
    </row>
    <row r="82" spans="1:7" x14ac:dyDescent="0.25">
      <c r="A82" s="35" t="s">
        <v>41</v>
      </c>
    </row>
    <row r="85" spans="1:7" ht="22.5" x14ac:dyDescent="0.25">
      <c r="A85" s="1" t="s">
        <v>0</v>
      </c>
      <c r="B85" s="20" t="s">
        <v>37</v>
      </c>
      <c r="C85" s="20" t="s">
        <v>38</v>
      </c>
      <c r="D85" s="23" t="s">
        <v>24</v>
      </c>
      <c r="E85" s="24"/>
      <c r="F85" s="24"/>
      <c r="G85" s="24"/>
    </row>
    <row r="86" spans="1:7" x14ac:dyDescent="0.25">
      <c r="A86" s="22" t="s">
        <v>42</v>
      </c>
      <c r="B86" s="22">
        <v>37398</v>
      </c>
      <c r="C86" s="7" t="s">
        <v>32</v>
      </c>
      <c r="D86" s="21" t="s">
        <v>25</v>
      </c>
      <c r="E86" s="21">
        <v>0.06</v>
      </c>
      <c r="F86" s="21">
        <v>54.92</v>
      </c>
      <c r="G86" s="9">
        <f>ROUND(F86*E86,2)</f>
        <v>3.3</v>
      </c>
    </row>
    <row r="87" spans="1:7" ht="22.5" x14ac:dyDescent="0.25">
      <c r="A87" s="22" t="s">
        <v>43</v>
      </c>
      <c r="B87" s="22">
        <v>10970</v>
      </c>
      <c r="C87" s="7" t="s">
        <v>44</v>
      </c>
      <c r="D87" s="21" t="s">
        <v>45</v>
      </c>
      <c r="E87" s="21">
        <v>1.25</v>
      </c>
      <c r="F87" s="21">
        <v>44.96</v>
      </c>
      <c r="G87" s="9">
        <f>ROUND(F87*E87,2)</f>
        <v>56.2</v>
      </c>
    </row>
    <row r="88" spans="1:7" x14ac:dyDescent="0.25">
      <c r="A88" s="22" t="s">
        <v>4</v>
      </c>
      <c r="B88" s="22">
        <v>88309</v>
      </c>
      <c r="C88" s="7" t="s">
        <v>46</v>
      </c>
      <c r="D88" s="21" t="s">
        <v>29</v>
      </c>
      <c r="E88" s="21">
        <v>0.2</v>
      </c>
      <c r="F88" s="21">
        <v>14.98</v>
      </c>
      <c r="G88" s="9">
        <f>ROUND(F88*E88,2)</f>
        <v>3</v>
      </c>
    </row>
    <row r="89" spans="1:7" x14ac:dyDescent="0.25">
      <c r="A89" s="22" t="s">
        <v>43</v>
      </c>
      <c r="B89" s="22">
        <v>3406</v>
      </c>
      <c r="C89" s="7" t="s">
        <v>47</v>
      </c>
      <c r="D89" s="21" t="s">
        <v>25</v>
      </c>
      <c r="E89" s="21">
        <v>0.45</v>
      </c>
      <c r="F89" s="21">
        <v>0.41</v>
      </c>
      <c r="G89" s="9">
        <f>ROUND(F89*E89,2)</f>
        <v>0.18</v>
      </c>
    </row>
    <row r="90" spans="1:7" x14ac:dyDescent="0.25">
      <c r="A90" s="36" t="s">
        <v>18</v>
      </c>
      <c r="B90" s="37"/>
      <c r="C90" s="37"/>
      <c r="D90" s="37"/>
      <c r="E90" s="37"/>
      <c r="F90" s="38"/>
      <c r="G90" s="19">
        <f>SUM(G86:G89)</f>
        <v>62.68</v>
      </c>
    </row>
    <row r="91" spans="1:7" x14ac:dyDescent="0.25">
      <c r="A91" s="35" t="s">
        <v>39</v>
      </c>
    </row>
  </sheetData>
  <mergeCells count="8">
    <mergeCell ref="A90:F90"/>
    <mergeCell ref="A81:F81"/>
    <mergeCell ref="A37:F37"/>
    <mergeCell ref="A1:G1"/>
    <mergeCell ref="A17:F17"/>
    <mergeCell ref="A8:F8"/>
    <mergeCell ref="A21:F21"/>
    <mergeCell ref="A29:F29"/>
  </mergeCells>
  <conditionalFormatting sqref="A10:B15 C10 D10:E15 A3:B7 C3 D3:E7 F3:G3 D19:E20 A19:B20">
    <cfRule type="expression" dxfId="23" priority="43" stopIfTrue="1">
      <formula>AND($A3&lt;&gt;"COMPOSICAO",$A3&lt;&gt;"INSUMO",$A3&lt;&gt;"")</formula>
    </cfRule>
    <cfRule type="expression" dxfId="22" priority="44" stopIfTrue="1">
      <formula>AND(OR($A3="COMPOSICAO",$A3="INSUMO",$A3&lt;&gt;""),$A3&lt;&gt;"")</formula>
    </cfRule>
  </conditionalFormatting>
  <conditionalFormatting sqref="F10:G10">
    <cfRule type="expression" dxfId="21" priority="41" stopIfTrue="1">
      <formula>AND($A10&lt;&gt;"COMPOSICAO",$A10&lt;&gt;"INSUMO",$A10&lt;&gt;"")</formula>
    </cfRule>
    <cfRule type="expression" dxfId="20" priority="42" stopIfTrue="1">
      <formula>AND(OR($A10="COMPOSICAO",$A10="INSUMO",$A10&lt;&gt;""),$A10&lt;&gt;"")</formula>
    </cfRule>
  </conditionalFormatting>
  <conditionalFormatting sqref="C19">
    <cfRule type="expression" dxfId="19" priority="35" stopIfTrue="1">
      <formula>AND($A19&lt;&gt;"COMPOSICAO",$A19&lt;&gt;"INSUMO",$A19&lt;&gt;"")</formula>
    </cfRule>
    <cfRule type="expression" dxfId="18" priority="36" stopIfTrue="1">
      <formula>AND(OR($A19="COMPOSICAO",$A19="INSUMO",$A19&lt;&gt;""),$A19&lt;&gt;"")</formula>
    </cfRule>
  </conditionalFormatting>
  <conditionalFormatting sqref="F19:G19">
    <cfRule type="expression" dxfId="17" priority="33" stopIfTrue="1">
      <formula>AND($A19&lt;&gt;"COMPOSICAO",$A19&lt;&gt;"INSUMO",$A19&lt;&gt;"")</formula>
    </cfRule>
    <cfRule type="expression" dxfId="16" priority="34" stopIfTrue="1">
      <formula>AND(OR($A19="COMPOSICAO",$A19="INSUMO",$A19&lt;&gt;""),$A19&lt;&gt;"")</formula>
    </cfRule>
  </conditionalFormatting>
  <conditionalFormatting sqref="A15:B15 D15:E15">
    <cfRule type="expression" dxfId="15" priority="27" stopIfTrue="1">
      <formula>AND($A15&lt;&gt;"COMPOSICAO",$A15&lt;&gt;"INSUMO",$A15&lt;&gt;"")</formula>
    </cfRule>
    <cfRule type="expression" dxfId="14" priority="28" stopIfTrue="1">
      <formula>AND(OR($A15="COMPOSICAO",$A15="INSUMO",$A15&lt;&gt;""),$A15&lt;&gt;"")</formula>
    </cfRule>
  </conditionalFormatting>
  <conditionalFormatting sqref="B16">
    <cfRule type="expression" dxfId="13" priority="25" stopIfTrue="1">
      <formula>AND($A16&lt;&gt;"COMPOSICAO",$A16&lt;&gt;"INSUMO",$A16&lt;&gt;"")</formula>
    </cfRule>
    <cfRule type="expression" dxfId="12" priority="26" stopIfTrue="1">
      <formula>AND(OR($A16="COMPOSICAO",$A16="INSUMO",$A16&lt;&gt;""),$A16&lt;&gt;"")</formula>
    </cfRule>
  </conditionalFormatting>
  <conditionalFormatting sqref="B16">
    <cfRule type="expression" dxfId="11" priority="23" stopIfTrue="1">
      <formula>AND($A16&lt;&gt;"COMPOSICAO",$A16&lt;&gt;"INSUMO",$A16&lt;&gt;"")</formula>
    </cfRule>
    <cfRule type="expression" dxfId="10" priority="24" stopIfTrue="1">
      <formula>AND(OR($A16="COMPOSICAO",$A16="INSUMO",$A16&lt;&gt;""),$A16&lt;&gt;"")</formula>
    </cfRule>
  </conditionalFormatting>
  <conditionalFormatting sqref="A24:B28 C24 D24:E28 F24:G24">
    <cfRule type="expression" dxfId="9" priority="9" stopIfTrue="1">
      <formula>AND($A24&lt;&gt;"COMPOSICAO",$A24&lt;&gt;"INSUMO",$A24&lt;&gt;"")</formula>
    </cfRule>
    <cfRule type="expression" dxfId="8" priority="10" stopIfTrue="1">
      <formula>AND(OR($A24="COMPOSICAO",$A24="INSUMO",$A24&lt;&gt;""),$A24&lt;&gt;"")</formula>
    </cfRule>
  </conditionalFormatting>
  <conditionalFormatting sqref="A31">
    <cfRule type="expression" dxfId="7" priority="7" stopIfTrue="1">
      <formula>AND($A31&lt;&gt;"COMPOSICAO",$A31&lt;&gt;"INSUMO",$A31&lt;&gt;"")</formula>
    </cfRule>
    <cfRule type="expression" dxfId="6" priority="8" stopIfTrue="1">
      <formula>AND(OR($A31="COMPOSICAO",$A31="INSUMO",$A31&lt;&gt;""),$A31&lt;&gt;"")</formula>
    </cfRule>
  </conditionalFormatting>
  <conditionalFormatting sqref="A48">
    <cfRule type="expression" dxfId="5" priority="5" stopIfTrue="1">
      <formula>AND($A48&lt;&gt;"COMPOSICAO",$A48&lt;&gt;"INSUMO",$A48&lt;&gt;"")</formula>
    </cfRule>
    <cfRule type="expression" dxfId="4" priority="6" stopIfTrue="1">
      <formula>AND(OR($A48="COMPOSICAO",$A48="INSUMO",$A48&lt;&gt;""),$A48&lt;&gt;"")</formula>
    </cfRule>
  </conditionalFormatting>
  <conditionalFormatting sqref="A78:B80 D78:E80">
    <cfRule type="expression" dxfId="3" priority="3" stopIfTrue="1">
      <formula>AND($A78&lt;&gt;"COMPOSICAO",$A78&lt;&gt;"INSUMO",$A78&lt;&gt;"")</formula>
    </cfRule>
    <cfRule type="expression" dxfId="2" priority="4" stopIfTrue="1">
      <formula>AND(OR($A78="COMPOSICAO",$A78="INSUMO",$A78&lt;&gt;""),$A78&lt;&gt;"")</formula>
    </cfRule>
  </conditionalFormatting>
  <conditionalFormatting sqref="A85">
    <cfRule type="expression" dxfId="1" priority="1" stopIfTrue="1">
      <formula>AND($A85&lt;&gt;"COMPOSICAO",$A85&lt;&gt;"INSUMO",$A85&lt;&gt;"")</formula>
    </cfRule>
    <cfRule type="expression" dxfId="0" priority="2" stopIfTrue="1">
      <formula>AND(OR($A85="COMPOSICAO",$A85="INSUMO",$A85&lt;&gt;""),$A85&lt;&gt;"")</formula>
    </cfRule>
  </conditionalFormatting>
  <pageMargins left="0.51181102362204722" right="0.51181102362204722" top="0.78740157480314965" bottom="0.78740157480314965" header="0.31496062992125984" footer="0.31496062992125984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Usuario</cp:lastModifiedBy>
  <cp:lastPrinted>2017-04-07T12:47:21Z</cp:lastPrinted>
  <dcterms:created xsi:type="dcterms:W3CDTF">2017-02-16T18:32:31Z</dcterms:created>
  <dcterms:modified xsi:type="dcterms:W3CDTF">2017-04-10T21:52:22Z</dcterms:modified>
</cp:coreProperties>
</file>