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6608" windowHeight="4092"/>
  </bookViews>
  <sheets>
    <sheet name="Plan1" sheetId="1" r:id="rId1"/>
    <sheet name="Plan2" sheetId="2" r:id="rId2"/>
    <sheet name="Plan3" sheetId="3" r:id="rId3"/>
  </sheets>
  <definedNames>
    <definedName name="_xlnm.Print_Area" localSheetId="0">Plan1!$A$1:$E$74</definedName>
    <definedName name="Capa" hidden="1">{#N/A,#N/A,FALSE,"ET-CAPA";#N/A,#N/A,FALSE,"ET-PAG1";#N/A,#N/A,FALSE,"ET-PAG2";#N/A,#N/A,FALSE,"ET-PAG3";#N/A,#N/A,FALSE,"ET-PAG4";#N/A,#N/A,FALSE,"ET-PAG5"}</definedName>
    <definedName name="_xlnm.Print_Titles" localSheetId="0">Plan1!$1:$3</definedName>
    <definedName name="wrn.GERAL." hidden="1">{#N/A,#N/A,FALSE,"ET-CAPA";#N/A,#N/A,FALSE,"ET-PAG1";#N/A,#N/A,FALSE,"ET-PAG2";#N/A,#N/A,FALSE,"ET-PAG3";#N/A,#N/A,FALSE,"ET-PAG4";#N/A,#N/A,FALSE,"ET-PAG5"}</definedName>
    <definedName name="wrn.GERAL2" hidden="1">{#N/A,#N/A,FALSE,"ET-CAPA";#N/A,#N/A,FALSE,"ET-PAG1";#N/A,#N/A,FALSE,"ET-PAG2";#N/A,#N/A,FALSE,"ET-PAG3";#N/A,#N/A,FALSE,"ET-PAG4";#N/A,#N/A,FALSE,"ET-PAG5"}</definedName>
  </definedNames>
  <calcPr calcId="125725"/>
</workbook>
</file>

<file path=xl/calcChain.xml><?xml version="1.0" encoding="utf-8"?>
<calcChain xmlns="http://schemas.openxmlformats.org/spreadsheetml/2006/main">
  <c r="D62" i="1"/>
  <c r="D63" l="1"/>
  <c r="D59"/>
  <c r="D58"/>
  <c r="D57"/>
  <c r="D56"/>
  <c r="E35" l="1"/>
  <c r="E33"/>
  <c r="E31"/>
  <c r="E29"/>
  <c r="E27"/>
  <c r="E25"/>
  <c r="E22"/>
  <c r="C21"/>
  <c r="E19"/>
  <c r="C18"/>
  <c r="E11"/>
  <c r="D64" l="1"/>
  <c r="D61"/>
  <c r="D60"/>
  <c r="D55"/>
  <c r="D54"/>
  <c r="D53"/>
  <c r="D52"/>
  <c r="D65" l="1"/>
  <c r="B38" l="1"/>
  <c r="E10"/>
  <c r="E12"/>
  <c r="E13"/>
  <c r="E14"/>
  <c r="E15"/>
  <c r="E16"/>
  <c r="E17"/>
  <c r="E18"/>
  <c r="E20"/>
  <c r="E21"/>
  <c r="E23"/>
  <c r="E24"/>
  <c r="E26"/>
  <c r="E28"/>
  <c r="E30"/>
  <c r="E32"/>
  <c r="E34"/>
  <c r="E36"/>
  <c r="E37"/>
  <c r="E9"/>
  <c r="C38"/>
  <c r="E38" l="1"/>
  <c r="C45" s="1"/>
  <c r="D45" s="1"/>
  <c r="C46" s="1"/>
  <c r="D46" s="1"/>
  <c r="D47" s="1"/>
  <c r="D67" s="1"/>
</calcChain>
</file>

<file path=xl/sharedStrings.xml><?xml version="1.0" encoding="utf-8"?>
<sst xmlns="http://schemas.openxmlformats.org/spreadsheetml/2006/main" count="64" uniqueCount="64">
  <si>
    <t>PAVIMENTO</t>
  </si>
  <si>
    <t>NECROTÉRIO</t>
  </si>
  <si>
    <t>SUBESTAÇÃO GERADOR</t>
  </si>
  <si>
    <t>CAPELA</t>
  </si>
  <si>
    <t>2º PAVIMENTO</t>
  </si>
  <si>
    <t>3º PAVIMENTO</t>
  </si>
  <si>
    <t>4º PAVIMENTO</t>
  </si>
  <si>
    <t>5º PAVIMENTO</t>
  </si>
  <si>
    <t>6º PAVIMENTO</t>
  </si>
  <si>
    <t>7º PAVIMENTO</t>
  </si>
  <si>
    <t>8º PAVIMENTO</t>
  </si>
  <si>
    <t>TOTAL GERAL DE ÁREA CONSTRUÍDA</t>
  </si>
  <si>
    <t>ANEXO IV - CPN</t>
  </si>
  <si>
    <t>ANEXO V - BANCO DE LEITE - ALMOXARIFADO</t>
  </si>
  <si>
    <t>ANEXO VI - CENTRAL DE RESÍDUOS</t>
  </si>
  <si>
    <t>TÉRREO - PRÉDIO PRINCIPAL</t>
  </si>
  <si>
    <t>SUBSOLO ESTACIONAMENTO</t>
  </si>
  <si>
    <t>ESTACIONAMENTO DESCOBERTO/ÁREAS URBANIZADAS/VIAS INTERNAS/PAISAGISMO</t>
  </si>
  <si>
    <t>2º PAVIMENTO - ÁREA TÉCNICA</t>
  </si>
  <si>
    <t>9º PAVIMENTO - RAMPA DE ACESSO AO HELIPONTO</t>
  </si>
  <si>
    <t>10º PAVIMENTO - HELIPONTO</t>
  </si>
  <si>
    <t>FATOR DE HOMOGENEIZAÇÃO</t>
  </si>
  <si>
    <t>CUSTO DA OBRA PELO CUB</t>
  </si>
  <si>
    <t>MOVIMENTO DE TERRA</t>
  </si>
  <si>
    <t>DISCRIMINAÇÃO DO SERVIÇO</t>
  </si>
  <si>
    <t>ÁREA REAL</t>
  </si>
  <si>
    <t>VALOR</t>
  </si>
  <si>
    <t>BDI DE 25%</t>
  </si>
  <si>
    <t>VALOR DA OBRA PELO CUB</t>
  </si>
  <si>
    <t>SERVIÇOS PRELIMINARES</t>
  </si>
  <si>
    <t>INSTALAÇÕES DE GASES MEDICINAIS</t>
  </si>
  <si>
    <t>PAISAGISMO</t>
  </si>
  <si>
    <t>FUNDAÇÕES E INFRAESTRUTURA</t>
  </si>
  <si>
    <t>INSTALAÇÕES ELÉTRICAS/LÓGICA/CABEAMENTO ESTRUTURADO/TELEMÁTICA/SPDA/MONITORAMENTO/</t>
  </si>
  <si>
    <t>CLIMATIZAÇÃO COM ÁGUA GELADA</t>
  </si>
  <si>
    <t>TOTAL DE SERVIÇOS NÃO INCLUÍDOS NO CUB</t>
  </si>
  <si>
    <t>SUBSOLO - PRÉDIOS - ÁREAS PRINCIPAIS</t>
  </si>
  <si>
    <t>SUBSOLO - PRÉDIOS - ÁREAS ESCADAS/ELEVADORES/RAMPAS</t>
  </si>
  <si>
    <t>TÉRREO - PRÉDIO PRINCIPAL - ESCADAS/RAMPAS/A. TÉCNICAS</t>
  </si>
  <si>
    <t>2º PAVIMENTO - ÁREA DE ESCADAS/RAMPAS/ELEVADORES - A. TEC MAQUINAS</t>
  </si>
  <si>
    <t>3º PAVIMENTO - ÁREA DE ESCADAS/RAMPAS/ELEVADORES - A. TEC MAQUINAS</t>
  </si>
  <si>
    <t>4º PAVIMENTO - ÁREA DE ESCADAS/RAMPAS/ELEVADORES - A. TEC MAQUINAS</t>
  </si>
  <si>
    <t>5º PAVIMENTO - ÁREA DE ESCADAS/RAMPAS/ELEVADORES - A. TEC MAQUINAS</t>
  </si>
  <si>
    <t>6º PAVIMENTO - ÁREA DE ESCADAS/RAMPAS/ELEVADORES - A. TEC MAQUINAS</t>
  </si>
  <si>
    <t>7º PAVIMENTO - ÁREA DE ESCADAS/RAMPAS/ELEVADORES - A. TEC MAQUINAS</t>
  </si>
  <si>
    <t>8º PAVIMENTO - ÁREA DE ESCADAS/RAMPAS/ELEVADORES - A. TEC MAQUINAS</t>
  </si>
  <si>
    <t>INSTALAÇÕES HIDRÁULICAS</t>
  </si>
  <si>
    <t>INSTALAÇÕES SANITÁRIAS</t>
  </si>
  <si>
    <t>INSTALAÇÕES COMBATE A INCÊNDIO</t>
  </si>
  <si>
    <t>INSTALAÇÕES DE DETECÇÃO E ALARME DE INCENDIO</t>
  </si>
  <si>
    <t>URBANIZAÇÃO</t>
  </si>
  <si>
    <t>ELEVADORES (2 SOCIAIS 18 PESS + 6 MACAS - 9 PARADAS)</t>
  </si>
  <si>
    <t>ÁREAS
HOMOGENEIZADAS</t>
  </si>
  <si>
    <t>CUSTO
 PARAMETRIZADO</t>
  </si>
  <si>
    <t>ÁREA DE 
CONSTRUÇÃO</t>
  </si>
  <si>
    <t xml:space="preserve">ESTIMATIVA DE CUSTO DA EDIFICAÇÃO </t>
  </si>
  <si>
    <t>1.0 - AVALIAÇÃO DO CUSTO BÁSICO DA EDIFICAÇÃO UTILIZANDO-SE A ÁREA DE CONSTRUÇÃO HOMOGENEIZADA (NBR- 12.721/2006) E PELO VALOR DO CUB - DATA BASE SETEMBRO/2015 - PADRÃO ALTO R-8</t>
  </si>
  <si>
    <t>TOTAL GERAL ESTIMADO PARA A OBRA R$</t>
  </si>
  <si>
    <t>(OITENTA E TRÊS MILHÕES, OITO MIL, CENTO E ONZE REAIS, CINQUENTA E OITO CENTAVOS)</t>
  </si>
  <si>
    <t>(PARAMETRIZAÇÃO DOS ITENS CONSTAM DA PLANILHA Nº 01 - ANEXA)</t>
  </si>
  <si>
    <t>CUB MÉDIO PIAUÍ SEM BDI - SETEMBRO 2015 (TABELA ANEXA)</t>
  </si>
  <si>
    <t>2.0 - ITENS DO ORÇAMENTO NÃO ABRANGIDOS PELO CUB (VER ORIENTAÇÃO NA TABELA DO CUB ANEXA)</t>
  </si>
  <si>
    <t>ÁREA DE CONSTRUÇÃO REAL DA NOVA MATERNIDADE DE TERESINA - CONFORME ANTEPROJETO APRESENTADO</t>
  </si>
  <si>
    <t>ÁREA POR TIPO DE CONSTRUÇÃO</t>
  </si>
</sst>
</file>

<file path=xl/styles.xml><?xml version="1.0" encoding="utf-8"?>
<styleSheet xmlns="http://schemas.openxmlformats.org/spreadsheetml/2006/main">
  <numFmts count="22">
    <numFmt numFmtId="44" formatCode="_-&quot;R$&quot;\ * #,##0.00_-;\-&quot;R$&quot;\ * #,##0.00_-;_-&quot;R$&quot;\ * &quot;-&quot;??_-;_-@_-"/>
    <numFmt numFmtId="43" formatCode="_-* #,##0.00_-;\-* #,##0.00_-;_-* &quot;-&quot;??_-;_-@_-"/>
    <numFmt numFmtId="167" formatCode="_(* #,##0_);_(* \(#,##0\);_(* &quot;-&quot;_);_(@_)"/>
    <numFmt numFmtId="168" formatCode="General_)"/>
    <numFmt numFmtId="169" formatCode="&quot;N$&quot;#,##0_);\(&quot;N$&quot;#,##0\)"/>
    <numFmt numFmtId="170" formatCode="_(&quot;R$&quot;* #,##0_);_(&quot;R$&quot;* \(#,##0\);_(&quot;R$&quot;* &quot;-&quot;_);_(@_)"/>
    <numFmt numFmtId="171" formatCode="_(&quot;$&quot;* #,##0.00_);_(&quot;$&quot;* \(#,##0.00\);_(&quot;$&quot;* &quot;-&quot;??_);_(@_)"/>
    <numFmt numFmtId="172" formatCode="_([$€-2]* #,##0.00_);_([$€-2]* \(#,##0.00\);_([$€-2]* &quot;-&quot;??_)"/>
    <numFmt numFmtId="173" formatCode="_([$€-2]* #,##0.00_);_([$€-2]* \(#,##0.00\);_([$€-2]* \-??_)"/>
    <numFmt numFmtId="174" formatCode="#.00"/>
    <numFmt numFmtId="175" formatCode="_(&quot;R$ &quot;* #,##0.00_);_(&quot;R$ &quot;* \(#,##0.00\);_(&quot;R$ &quot;* &quot;-&quot;??_);_(@_)"/>
    <numFmt numFmtId="176" formatCode="_(&quot;R$&quot;* #,##0.00_);_(&quot;R$&quot;* \(#,##0.00\);_(&quot;R$&quot;* &quot;-&quot;??_);_(@_)"/>
    <numFmt numFmtId="177" formatCode="_(&quot;R$ &quot;* #,##0.00_);_(&quot;R$ &quot;* \(#,##0.00\);_(&quot;R$ &quot;* \-??_);_(@_)"/>
    <numFmt numFmtId="178" formatCode="0.000"/>
    <numFmt numFmtId="179" formatCode="_(* #,##0.0000_);_(* \(#,##0.0000\);_(* &quot;-&quot;??_);_(@_)"/>
    <numFmt numFmtId="180" formatCode="#,##0.00\ ;&quot; (&quot;#,##0.00\);&quot; -&quot;#\ ;@\ "/>
    <numFmt numFmtId="181" formatCode="0.0000000"/>
    <numFmt numFmtId="182" formatCode="%#.00"/>
    <numFmt numFmtId="183" formatCode="_(* #,##0.00_);_(* \(#,##0.00\);_(* &quot;-&quot;??_);_(@_)"/>
    <numFmt numFmtId="184" formatCode="_(* #,##0.00_);_(* \(#,##0.00\);_(* \-??_);_(@_)"/>
    <numFmt numFmtId="185" formatCode="_-* #,##0.00\ _D_M_-;\-* #,##0.00\ _D_M_-;_-* &quot;-&quot;??\ _D_M_-;_-@_-"/>
    <numFmt numFmtId="186" formatCode="#."/>
  </numFmts>
  <fonts count="64">
    <font>
      <sz val="10"/>
      <color theme="1"/>
      <name val="Times New Roman"/>
      <family val="2"/>
    </font>
    <font>
      <sz val="10"/>
      <color theme="1"/>
      <name val="Times New Roman"/>
      <family val="2"/>
    </font>
    <font>
      <b/>
      <sz val="10"/>
      <color theme="1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scheme val="minor"/>
    </font>
    <font>
      <b/>
      <sz val="10"/>
      <name val="Helv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sz val="11"/>
      <color indexed="52"/>
      <name val="Calibri"/>
      <family val="2"/>
    </font>
    <font>
      <sz val="11"/>
      <color rgb="FFFA7D00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b/>
      <sz val="18"/>
      <name val="Times New Roman"/>
      <family val="1"/>
    </font>
    <font>
      <sz val="1"/>
      <color indexed="8"/>
      <name val="Courier"/>
      <family val="3"/>
    </font>
    <font>
      <i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sz val="10"/>
      <name val="SimSun"/>
      <family val="2"/>
    </font>
    <font>
      <u/>
      <sz val="10"/>
      <color indexed="36"/>
      <name val="Arial"/>
      <family val="2"/>
    </font>
    <font>
      <b/>
      <sz val="12"/>
      <color indexed="8"/>
      <name val="Arial"/>
      <family val="2"/>
    </font>
    <font>
      <b/>
      <sz val="12"/>
      <name val="Helv"/>
    </font>
    <font>
      <sz val="11"/>
      <color indexed="20"/>
      <name val="Calibri"/>
      <family val="2"/>
    </font>
    <font>
      <sz val="11"/>
      <color rgb="FF9C0006"/>
      <name val="Calibri"/>
      <family val="2"/>
      <scheme val="minor"/>
    </font>
    <font>
      <b/>
      <sz val="11"/>
      <name val="Helv"/>
    </font>
    <font>
      <sz val="10"/>
      <color theme="1"/>
      <name val="Tahoma"/>
      <family val="2"/>
    </font>
    <font>
      <sz val="11"/>
      <color indexed="60"/>
      <name val="Calibri"/>
      <family val="2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sz val="8"/>
      <name val="Times New Roman"/>
      <family val="1"/>
    </font>
    <font>
      <sz val="10"/>
      <color theme="1"/>
      <name val="Arial"/>
      <family val="2"/>
    </font>
    <font>
      <sz val="10"/>
      <name val="Courier New"/>
      <family val="3"/>
    </font>
    <font>
      <sz val="10"/>
      <color rgb="FF000000"/>
      <name val="Times New Roman"/>
      <family val="1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scheme val="minor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1"/>
      <color rgb="FF000000"/>
      <name val="Calibri"/>
      <family val="2"/>
    </font>
    <font>
      <b/>
      <sz val="7"/>
      <color theme="1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2"/>
      </patternFill>
    </fill>
    <fill>
      <patternFill patternType="gray06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3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3" borderId="0" applyNumberFormat="0" applyBorder="0" applyAlignment="0" applyProtection="0"/>
    <xf numFmtId="0" fontId="9" fillId="36" borderId="0" applyNumberFormat="0" applyBorder="0" applyAlignment="0" applyProtection="0"/>
    <xf numFmtId="0" fontId="9" fillId="34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9" fillId="37" borderId="0" applyNumberFormat="0" applyBorder="0" applyAlignment="0" applyProtection="0"/>
    <xf numFmtId="0" fontId="6" fillId="10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9" fillId="38" borderId="0" applyNumberFormat="0" applyBorder="0" applyAlignment="0" applyProtection="0"/>
    <xf numFmtId="0" fontId="6" fillId="14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6" fillId="18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6" fillId="22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6" fillId="26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9" fillId="42" borderId="0" applyNumberFormat="0" applyBorder="0" applyAlignment="0" applyProtection="0"/>
    <xf numFmtId="0" fontId="6" fillId="30" borderId="0" applyNumberFormat="0" applyBorder="0" applyAlignment="0" applyProtection="0"/>
    <xf numFmtId="0" fontId="9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9" fillId="43" borderId="0" applyNumberFormat="0" applyBorder="0" applyAlignment="0" applyProtection="0"/>
    <xf numFmtId="0" fontId="9" fillId="46" borderId="0" applyNumberFormat="0" applyBorder="0" applyAlignment="0" applyProtection="0"/>
    <xf numFmtId="0" fontId="9" fillId="34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6" fillId="11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6" fillId="15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9" fillId="49" borderId="0" applyNumberFormat="0" applyBorder="0" applyAlignment="0" applyProtection="0"/>
    <xf numFmtId="0" fontId="6" fillId="19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6" fillId="23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9" fillId="47" borderId="0" applyNumberFormat="0" applyBorder="0" applyAlignment="0" applyProtection="0"/>
    <xf numFmtId="0" fontId="6" fillId="27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9" fillId="50" borderId="0" applyNumberFormat="0" applyBorder="0" applyAlignment="0" applyProtection="0"/>
    <xf numFmtId="0" fontId="6" fillId="31" borderId="0" applyNumberFormat="0" applyBorder="0" applyAlignment="0" applyProtection="0"/>
    <xf numFmtId="0" fontId="10" fillId="51" borderId="0" applyNumberFormat="0" applyBorder="0" applyAlignment="0" applyProtection="0"/>
    <xf numFmtId="0" fontId="10" fillId="44" borderId="0" applyNumberFormat="0" applyBorder="0" applyAlignment="0" applyProtection="0"/>
    <xf numFmtId="0" fontId="10" fillId="45" borderId="0" applyNumberFormat="0" applyBorder="0" applyAlignment="0" applyProtection="0"/>
    <xf numFmtId="0" fontId="10" fillId="43" borderId="0" applyNumberFormat="0" applyBorder="0" applyAlignment="0" applyProtection="0"/>
    <xf numFmtId="0" fontId="10" fillId="51" borderId="0" applyNumberFormat="0" applyBorder="0" applyAlignment="0" applyProtection="0"/>
    <xf numFmtId="0" fontId="10" fillId="34" borderId="0" applyNumberFormat="0" applyBorder="0" applyAlignment="0" applyProtection="0"/>
    <xf numFmtId="0" fontId="10" fillId="52" borderId="0" applyNumberFormat="0" applyBorder="0" applyAlignment="0" applyProtection="0"/>
    <xf numFmtId="0" fontId="11" fillId="12" borderId="0" applyNumberFormat="0" applyBorder="0" applyAlignment="0" applyProtection="0"/>
    <xf numFmtId="0" fontId="10" fillId="48" borderId="0" applyNumberFormat="0" applyBorder="0" applyAlignment="0" applyProtection="0"/>
    <xf numFmtId="0" fontId="11" fillId="16" borderId="0" applyNumberFormat="0" applyBorder="0" applyAlignment="0" applyProtection="0"/>
    <xf numFmtId="0" fontId="10" fillId="49" borderId="0" applyNumberFormat="0" applyBorder="0" applyAlignment="0" applyProtection="0"/>
    <xf numFmtId="0" fontId="11" fillId="20" borderId="0" applyNumberFormat="0" applyBorder="0" applyAlignment="0" applyProtection="0"/>
    <xf numFmtId="0" fontId="10" fillId="53" borderId="0" applyNumberFormat="0" applyBorder="0" applyAlignment="0" applyProtection="0"/>
    <xf numFmtId="0" fontId="11" fillId="24" borderId="0" applyNumberFormat="0" applyBorder="0" applyAlignment="0" applyProtection="0"/>
    <xf numFmtId="0" fontId="10" fillId="54" borderId="0" applyNumberFormat="0" applyBorder="0" applyAlignment="0" applyProtection="0"/>
    <xf numFmtId="0" fontId="11" fillId="28" borderId="0" applyNumberFormat="0" applyBorder="0" applyAlignment="0" applyProtection="0"/>
    <xf numFmtId="0" fontId="10" fillId="55" borderId="0" applyNumberFormat="0" applyBorder="0" applyAlignment="0" applyProtection="0"/>
    <xf numFmtId="0" fontId="11" fillId="32" borderId="0" applyNumberFormat="0" applyBorder="0" applyAlignment="0" applyProtection="0"/>
    <xf numFmtId="0" fontId="12" fillId="0" borderId="0"/>
    <xf numFmtId="0" fontId="13" fillId="39" borderId="0" applyNumberFormat="0" applyBorder="0" applyAlignment="0" applyProtection="0"/>
    <xf numFmtId="0" fontId="14" fillId="2" borderId="0" applyNumberFormat="0" applyBorder="0" applyAlignment="0" applyProtection="0"/>
    <xf numFmtId="0" fontId="15" fillId="0" borderId="17" applyNumberFormat="0" applyFill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7" fillId="0" borderId="0" applyNumberFormat="0" applyFill="0" applyBorder="0" applyAlignment="0" applyProtection="0"/>
    <xf numFmtId="0" fontId="18" fillId="56" borderId="20" applyNumberFormat="0" applyAlignment="0" applyProtection="0"/>
    <xf numFmtId="0" fontId="18" fillId="56" borderId="20" applyNumberFormat="0" applyAlignment="0" applyProtection="0"/>
    <xf numFmtId="0" fontId="19" fillId="6" borderId="8" applyNumberFormat="0" applyAlignment="0" applyProtection="0"/>
    <xf numFmtId="0" fontId="20" fillId="0" borderId="0"/>
    <xf numFmtId="0" fontId="21" fillId="57" borderId="21" applyNumberFormat="0" applyAlignment="0" applyProtection="0"/>
    <xf numFmtId="0" fontId="22" fillId="7" borderId="11" applyNumberFormat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4" fillId="0" borderId="10" applyNumberFormat="0" applyFill="0" applyAlignment="0" applyProtection="0"/>
    <xf numFmtId="167" fontId="25" fillId="0" borderId="0" applyFont="0" applyFill="0" applyBorder="0" applyAlignment="0" applyProtection="0"/>
    <xf numFmtId="40" fontId="26" fillId="0" borderId="0" applyFont="0" applyFill="0" applyBorder="0" applyAlignment="0" applyProtection="0"/>
    <xf numFmtId="168" fontId="27" fillId="0" borderId="0" applyNumberFormat="0" applyFill="0" applyBorder="0">
      <alignment horizontal="left" vertical="center"/>
      <protection locked="0"/>
    </xf>
    <xf numFmtId="0" fontId="10" fillId="51" borderId="0" applyNumberFormat="0" applyBorder="0" applyAlignment="0" applyProtection="0"/>
    <xf numFmtId="0" fontId="10" fillId="58" borderId="0" applyNumberFormat="0" applyBorder="0" applyAlignment="0" applyProtection="0"/>
    <xf numFmtId="0" fontId="10" fillId="59" borderId="0" applyNumberFormat="0" applyBorder="0" applyAlignment="0" applyProtection="0"/>
    <xf numFmtId="0" fontId="10" fillId="60" borderId="0" applyNumberFormat="0" applyBorder="0" applyAlignment="0" applyProtection="0"/>
    <xf numFmtId="0" fontId="10" fillId="51" borderId="0" applyNumberFormat="0" applyBorder="0" applyAlignment="0" applyProtection="0"/>
    <xf numFmtId="0" fontId="10" fillId="61" borderId="0" applyNumberFormat="0" applyBorder="0" applyAlignment="0" applyProtection="0"/>
    <xf numFmtId="0" fontId="13" fillId="62" borderId="0" applyNumberFormat="0" applyBorder="0" applyAlignment="0" applyProtection="0"/>
    <xf numFmtId="169" fontId="25" fillId="0" borderId="0">
      <alignment horizontal="center"/>
    </xf>
    <xf numFmtId="170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28" fillId="0" borderId="0">
      <protection locked="0"/>
    </xf>
    <xf numFmtId="168" fontId="7" fillId="63" borderId="0" applyNumberFormat="0" applyBorder="0">
      <alignment horizontal="center" vertical="center"/>
    </xf>
    <xf numFmtId="168" fontId="7" fillId="63" borderId="0" applyNumberFormat="0" applyBorder="0">
      <alignment horizontal="center" vertical="center"/>
    </xf>
    <xf numFmtId="168" fontId="29" fillId="63" borderId="16" applyNumberFormat="0" applyFill="0" applyBorder="0" applyProtection="0">
      <alignment horizontal="left"/>
      <protection locked="0"/>
    </xf>
    <xf numFmtId="0" fontId="10" fillId="64" borderId="0" applyNumberFormat="0" applyBorder="0" applyAlignment="0" applyProtection="0"/>
    <xf numFmtId="0" fontId="11" fillId="9" borderId="0" applyNumberFormat="0" applyBorder="0" applyAlignment="0" applyProtection="0"/>
    <xf numFmtId="0" fontId="10" fillId="65" borderId="0" applyNumberFormat="0" applyBorder="0" applyAlignment="0" applyProtection="0"/>
    <xf numFmtId="0" fontId="11" fillId="13" borderId="0" applyNumberFormat="0" applyBorder="0" applyAlignment="0" applyProtection="0"/>
    <xf numFmtId="0" fontId="10" fillId="66" borderId="0" applyNumberFormat="0" applyBorder="0" applyAlignment="0" applyProtection="0"/>
    <xf numFmtId="0" fontId="11" fillId="17" borderId="0" applyNumberFormat="0" applyBorder="0" applyAlignment="0" applyProtection="0"/>
    <xf numFmtId="0" fontId="10" fillId="53" borderId="0" applyNumberFormat="0" applyBorder="0" applyAlignment="0" applyProtection="0"/>
    <xf numFmtId="0" fontId="11" fillId="21" borderId="0" applyNumberFormat="0" applyBorder="0" applyAlignment="0" applyProtection="0"/>
    <xf numFmtId="0" fontId="10" fillId="54" borderId="0" applyNumberFormat="0" applyBorder="0" applyAlignment="0" applyProtection="0"/>
    <xf numFmtId="0" fontId="11" fillId="25" borderId="0" applyNumberFormat="0" applyBorder="0" applyAlignment="0" applyProtection="0"/>
    <xf numFmtId="0" fontId="10" fillId="67" borderId="0" applyNumberFormat="0" applyBorder="0" applyAlignment="0" applyProtection="0"/>
    <xf numFmtId="0" fontId="11" fillId="29" borderId="0" applyNumberFormat="0" applyBorder="0" applyAlignment="0" applyProtection="0"/>
    <xf numFmtId="0" fontId="30" fillId="42" borderId="20" applyNumberFormat="0" applyAlignment="0" applyProtection="0"/>
    <xf numFmtId="0" fontId="30" fillId="42" borderId="20" applyNumberFormat="0" applyAlignment="0" applyProtection="0"/>
    <xf numFmtId="0" fontId="31" fillId="5" borderId="8" applyNumberForma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3" fontId="32" fillId="0" borderId="0" applyFill="0" applyBorder="0" applyAlignment="0" applyProtection="0"/>
    <xf numFmtId="174" fontId="28" fillId="0" borderId="0"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ont="0" applyFill="0" applyAlignment="0">
      <alignment horizontal="left"/>
    </xf>
    <xf numFmtId="38" fontId="8" fillId="68" borderId="0" applyNumberFormat="0" applyBorder="0" applyAlignment="0" applyProtection="0"/>
    <xf numFmtId="0" fontId="35" fillId="0" borderId="0">
      <alignment horizontal="left"/>
    </xf>
    <xf numFmtId="0" fontId="36" fillId="69" borderId="0" applyNumberFormat="0" applyBorder="0" applyAlignment="0" applyProtection="0"/>
    <xf numFmtId="0" fontId="36" fillId="38" borderId="0" applyNumberFormat="0" applyBorder="0" applyAlignment="0" applyProtection="0"/>
    <xf numFmtId="0" fontId="37" fillId="3" borderId="0" applyNumberFormat="0" applyBorder="0" applyAlignment="0" applyProtection="0"/>
    <xf numFmtId="10" fontId="8" fillId="68" borderId="1" applyNumberFormat="0" applyBorder="0" applyAlignment="0" applyProtection="0"/>
    <xf numFmtId="0" fontId="25" fillId="0" borderId="0">
      <alignment horizontal="centerContinuous" vertical="justify"/>
    </xf>
    <xf numFmtId="0" fontId="38" fillId="0" borderId="23"/>
    <xf numFmtId="44" fontId="39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7" fontId="32" fillId="0" borderId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7" fontId="32" fillId="0" borderId="0" applyFill="0" applyBorder="0" applyAlignment="0" applyProtection="0"/>
    <xf numFmtId="177" fontId="25" fillId="0" borderId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7" fontId="32" fillId="0" borderId="0" applyFill="0" applyBorder="0" applyAlignment="0" applyProtection="0"/>
    <xf numFmtId="175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7" fontId="32" fillId="0" borderId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7" fontId="25" fillId="0" borderId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80" fontId="25" fillId="0" borderId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40" fillId="70" borderId="0" applyNumberFormat="0" applyBorder="0" applyAlignment="0" applyProtection="0"/>
    <xf numFmtId="0" fontId="41" fillId="4" borderId="0" applyNumberFormat="0" applyBorder="0" applyAlignment="0" applyProtection="0"/>
    <xf numFmtId="0" fontId="40" fillId="45" borderId="0" applyNumberFormat="0" applyBorder="0" applyAlignment="0" applyProtection="0"/>
    <xf numFmtId="181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5" fillId="0" borderId="0"/>
    <xf numFmtId="0" fontId="2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4" fillId="0" borderId="0"/>
    <xf numFmtId="0" fontId="25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25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5" fillId="0" borderId="0"/>
    <xf numFmtId="0" fontId="25" fillId="0" borderId="0"/>
    <xf numFmtId="0" fontId="4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6" fillId="0" borderId="0"/>
    <xf numFmtId="0" fontId="25" fillId="0" borderId="0"/>
    <xf numFmtId="0" fontId="25" fillId="0" borderId="0"/>
    <xf numFmtId="0" fontId="47" fillId="0" borderId="0"/>
    <xf numFmtId="0" fontId="2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5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71" borderId="24" applyNumberFormat="0" applyAlignment="0" applyProtection="0"/>
    <xf numFmtId="0" fontId="25" fillId="71" borderId="24" applyNumberFormat="0" applyAlignment="0" applyProtection="0"/>
    <xf numFmtId="0" fontId="6" fillId="8" borderId="12" applyNumberFormat="0" applyFont="0" applyAlignment="0" applyProtection="0"/>
    <xf numFmtId="0" fontId="6" fillId="8" borderId="12" applyNumberFormat="0" applyFont="0" applyAlignment="0" applyProtection="0"/>
    <xf numFmtId="10" fontId="25" fillId="0" borderId="0" applyFont="0" applyFill="0" applyBorder="0" applyAlignment="0" applyProtection="0"/>
    <xf numFmtId="182" fontId="28" fillId="0" borderId="0">
      <protection locked="0"/>
    </xf>
    <xf numFmtId="0" fontId="25" fillId="0" borderId="25" applyNumberFormat="0" applyFont="0" applyAlignment="0"/>
    <xf numFmtId="0" fontId="25" fillId="0" borderId="25" applyNumberFormat="0" applyFont="0" applyAlignment="0"/>
    <xf numFmtId="0" fontId="25" fillId="0" borderId="25" applyNumberFormat="0" applyFont="0" applyAlignment="0"/>
    <xf numFmtId="0" fontId="25" fillId="0" borderId="25" applyNumberFormat="0" applyFont="0" applyAlignment="0"/>
    <xf numFmtId="0" fontId="25" fillId="0" borderId="25" applyNumberFormat="0" applyFont="0" applyAlignment="0"/>
    <xf numFmtId="0" fontId="25" fillId="0" borderId="25" applyNumberFormat="0" applyFont="0" applyAlignment="0"/>
    <xf numFmtId="0" fontId="25" fillId="0" borderId="25" applyNumberFormat="0" applyFont="0" applyAlignment="0"/>
    <xf numFmtId="0" fontId="25" fillId="0" borderId="25" applyNumberFormat="0" applyFont="0" applyAlignment="0"/>
    <xf numFmtId="0" fontId="25" fillId="0" borderId="25" applyNumberFormat="0" applyFont="0" applyAlignment="0"/>
    <xf numFmtId="0" fontId="25" fillId="0" borderId="25" applyNumberFormat="0" applyFont="0" applyAlignment="0"/>
    <xf numFmtId="0" fontId="25" fillId="0" borderId="25" applyNumberFormat="0" applyFont="0" applyAlignment="0"/>
    <xf numFmtId="0" fontId="25" fillId="0" borderId="25" applyNumberFormat="0" applyFont="0" applyAlignment="0"/>
    <xf numFmtId="0" fontId="25" fillId="0" borderId="25" applyNumberFormat="0" applyFont="0" applyAlignment="0"/>
    <xf numFmtId="0" fontId="25" fillId="0" borderId="25" applyNumberFormat="0" applyFont="0" applyAlignment="0"/>
    <xf numFmtId="0" fontId="25" fillId="0" borderId="0" applyNumberFormat="0" applyBorder="0" applyAlignment="0"/>
    <xf numFmtId="0" fontId="25" fillId="0" borderId="25" applyNumberFormat="0" applyFont="0" applyAlignment="0"/>
    <xf numFmtId="0" fontId="25" fillId="0" borderId="25" applyNumberFormat="0" applyFont="0" applyAlignment="0"/>
    <xf numFmtId="0" fontId="25" fillId="0" borderId="25" applyNumberFormat="0" applyFont="0" applyAlignment="0"/>
    <xf numFmtId="0" fontId="25" fillId="0" borderId="25" applyNumberFormat="0" applyFont="0" applyAlignment="0"/>
    <xf numFmtId="0" fontId="25" fillId="0" borderId="25" applyNumberFormat="0" applyFont="0" applyAlignment="0"/>
    <xf numFmtId="0" fontId="25" fillId="0" borderId="25" applyNumberFormat="0" applyFont="0" applyAlignment="0"/>
    <xf numFmtId="0" fontId="25" fillId="0" borderId="25" applyNumberFormat="0" applyFont="0" applyAlignment="0"/>
    <xf numFmtId="0" fontId="25" fillId="0" borderId="25" applyNumberFormat="0" applyFont="0" applyAlignment="0"/>
    <xf numFmtId="4" fontId="28" fillId="0" borderId="0">
      <protection locked="0"/>
    </xf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ill="0" applyBorder="0" applyAlignment="0" applyProtection="0"/>
    <xf numFmtId="9" fontId="25" fillId="0" borderId="0" applyFill="0" applyBorder="0" applyAlignment="0" applyProtection="0"/>
    <xf numFmtId="9" fontId="32" fillId="0" borderId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ill="0" applyBorder="0" applyAlignment="0" applyProtection="0"/>
    <xf numFmtId="9" fontId="25" fillId="0" borderId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ill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8" fillId="56" borderId="26" applyNumberFormat="0" applyAlignment="0" applyProtection="0"/>
    <xf numFmtId="0" fontId="48" fillId="56" borderId="26" applyNumberFormat="0" applyAlignment="0" applyProtection="0"/>
    <xf numFmtId="0" fontId="49" fillId="6" borderId="9" applyNumberFormat="0" applyAlignment="0" applyProtection="0"/>
    <xf numFmtId="40" fontId="12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4" fontId="32" fillId="0" borderId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4" fontId="32" fillId="0" borderId="0" applyFill="0" applyBorder="0" applyAlignment="0" applyProtection="0"/>
    <xf numFmtId="184" fontId="25" fillId="0" borderId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180" fontId="25" fillId="0" borderId="0" applyFill="0" applyAlignment="0" applyProtection="0"/>
    <xf numFmtId="184" fontId="32" fillId="0" borderId="0" applyFill="0" applyBorder="0" applyAlignment="0" applyProtection="0"/>
    <xf numFmtId="176" fontId="25" fillId="0" borderId="0" applyFill="0" applyBorder="0" applyAlignment="0" applyProtection="0"/>
    <xf numFmtId="180" fontId="25" fillId="0" borderId="0" applyFill="0" applyAlignment="0" applyProtection="0"/>
    <xf numFmtId="180" fontId="25" fillId="0" borderId="0" applyFill="0" applyAlignment="0" applyProtection="0"/>
    <xf numFmtId="180" fontId="25" fillId="0" borderId="0" applyFill="0" applyAlignment="0" applyProtection="0"/>
    <xf numFmtId="180" fontId="25" fillId="0" borderId="0" applyFill="0" applyAlignment="0" applyProtection="0"/>
    <xf numFmtId="180" fontId="25" fillId="0" borderId="0" applyFill="0" applyAlignment="0" applyProtection="0"/>
    <xf numFmtId="180" fontId="25" fillId="0" borderId="0" applyFill="0" applyAlignment="0" applyProtection="0"/>
    <xf numFmtId="180" fontId="25" fillId="0" borderId="0" applyFill="0" applyAlignment="0" applyProtection="0"/>
    <xf numFmtId="180" fontId="25" fillId="0" borderId="0" applyFill="0" applyAlignment="0" applyProtection="0"/>
    <xf numFmtId="40" fontId="12" fillId="0" borderId="0" applyFont="0" applyFill="0" applyBorder="0" applyAlignment="0" applyProtection="0"/>
    <xf numFmtId="183" fontId="6" fillId="0" borderId="0" applyFont="0" applyFill="0" applyBorder="0" applyAlignment="0" applyProtection="0"/>
    <xf numFmtId="185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0" fontId="38" fillId="0" borderId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5" fillId="0" borderId="17" applyNumberFormat="0" applyFill="0" applyAlignment="0" applyProtection="0"/>
    <xf numFmtId="0" fontId="15" fillId="0" borderId="27" applyNumberFormat="0" applyFill="0" applyAlignment="0" applyProtection="0"/>
    <xf numFmtId="0" fontId="54" fillId="0" borderId="28" applyNumberFormat="0" applyFill="0" applyAlignment="0" applyProtection="0"/>
    <xf numFmtId="0" fontId="15" fillId="0" borderId="17" applyNumberFormat="0" applyFill="0" applyAlignment="0" applyProtection="0"/>
    <xf numFmtId="0" fontId="54" fillId="0" borderId="28" applyNumberFormat="0" applyFill="0" applyAlignment="0" applyProtection="0"/>
    <xf numFmtId="0" fontId="54" fillId="0" borderId="28" applyNumberFormat="0" applyFill="0" applyAlignment="0" applyProtection="0"/>
    <xf numFmtId="0" fontId="54" fillId="0" borderId="28" applyNumberFormat="0" applyFill="0" applyAlignment="0" applyProtection="0"/>
    <xf numFmtId="0" fontId="54" fillId="0" borderId="28" applyNumberFormat="0" applyFill="0" applyAlignment="0" applyProtection="0"/>
    <xf numFmtId="0" fontId="54" fillId="0" borderId="28" applyNumberFormat="0" applyFill="0" applyAlignment="0" applyProtection="0"/>
    <xf numFmtId="0" fontId="54" fillId="0" borderId="28" applyNumberFormat="0" applyFill="0" applyAlignment="0" applyProtection="0"/>
    <xf numFmtId="0" fontId="54" fillId="0" borderId="28" applyNumberFormat="0" applyFill="0" applyAlignment="0" applyProtection="0"/>
    <xf numFmtId="0" fontId="54" fillId="0" borderId="28" applyNumberFormat="0" applyFill="0" applyAlignment="0" applyProtection="0"/>
    <xf numFmtId="0" fontId="54" fillId="0" borderId="28" applyNumberFormat="0" applyFill="0" applyAlignment="0" applyProtection="0"/>
    <xf numFmtId="0" fontId="55" fillId="0" borderId="0" applyNumberFormat="0" applyFill="0" applyBorder="0" applyAlignment="0" applyProtection="0"/>
    <xf numFmtId="0" fontId="3" fillId="0" borderId="5" applyNumberFormat="0" applyFill="0" applyAlignment="0" applyProtection="0"/>
    <xf numFmtId="0" fontId="56" fillId="0" borderId="18" applyNumberFormat="0" applyFill="0" applyAlignment="0" applyProtection="0"/>
    <xf numFmtId="0" fontId="4" fillId="0" borderId="6" applyNumberFormat="0" applyFill="0" applyAlignment="0" applyProtection="0"/>
    <xf numFmtId="0" fontId="57" fillId="0" borderId="29" applyNumberFormat="0" applyFill="0" applyAlignment="0" applyProtection="0"/>
    <xf numFmtId="0" fontId="5" fillId="0" borderId="7" applyNumberFormat="0" applyFill="0" applyAlignment="0" applyProtection="0"/>
    <xf numFmtId="0" fontId="5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86" fontId="58" fillId="0" borderId="0">
      <protection locked="0"/>
    </xf>
    <xf numFmtId="186" fontId="58" fillId="0" borderId="0">
      <protection locked="0"/>
    </xf>
    <xf numFmtId="0" fontId="59" fillId="0" borderId="30" applyNumberFormat="0" applyFill="0" applyAlignment="0" applyProtection="0"/>
    <xf numFmtId="0" fontId="59" fillId="0" borderId="30" applyNumberFormat="0" applyFill="0" applyAlignment="0" applyProtection="0"/>
    <xf numFmtId="0" fontId="60" fillId="0" borderId="13" applyNumberFormat="0" applyFill="0" applyAlignment="0" applyProtection="0"/>
    <xf numFmtId="0" fontId="21" fillId="72" borderId="21" applyNumberFormat="0" applyAlignment="0" applyProtection="0"/>
    <xf numFmtId="185" fontId="25" fillId="0" borderId="0" applyFont="0" applyFill="0" applyBorder="0" applyAlignment="0" applyProtection="0"/>
    <xf numFmtId="185" fontId="2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61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62" fillId="0" borderId="0" xfId="0" applyFont="1" applyAlignment="1">
      <alignment vertical="top"/>
    </xf>
    <xf numFmtId="4" fontId="0" fillId="0" borderId="1" xfId="0" applyNumberFormat="1" applyBorder="1" applyAlignment="1">
      <alignment vertical="top"/>
    </xf>
    <xf numFmtId="0" fontId="2" fillId="0" borderId="1" xfId="0" applyFont="1" applyBorder="1" applyAlignment="1">
      <alignment vertical="top"/>
    </xf>
    <xf numFmtId="4" fontId="2" fillId="0" borderId="1" xfId="0" applyNumberFormat="1" applyFont="1" applyBorder="1" applyAlignment="1">
      <alignment vertical="top"/>
    </xf>
    <xf numFmtId="43" fontId="0" fillId="0" borderId="1" xfId="1" applyFont="1" applyBorder="1" applyAlignment="1">
      <alignment vertical="top"/>
    </xf>
    <xf numFmtId="43" fontId="0" fillId="0" borderId="1" xfId="0" applyNumberFormat="1" applyBorder="1" applyAlignment="1">
      <alignment vertical="top"/>
    </xf>
    <xf numFmtId="9" fontId="0" fillId="0" borderId="1" xfId="2" applyFont="1" applyBorder="1" applyAlignment="1">
      <alignment vertical="top"/>
    </xf>
    <xf numFmtId="43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43" fontId="0" fillId="0" borderId="0" xfId="1" applyFont="1" applyAlignment="1">
      <alignment vertical="top"/>
    </xf>
    <xf numFmtId="0" fontId="63" fillId="0" borderId="1" xfId="0" applyFont="1" applyBorder="1" applyAlignment="1">
      <alignment horizontal="center" vertical="top"/>
    </xf>
    <xf numFmtId="0" fontId="63" fillId="0" borderId="1" xfId="0" applyFont="1" applyBorder="1" applyAlignment="1">
      <alignment horizontal="center" vertical="top" wrapText="1"/>
    </xf>
    <xf numFmtId="0" fontId="63" fillId="0" borderId="1" xfId="0" applyFont="1" applyBorder="1" applyAlignment="1">
      <alignment vertical="top" wrapText="1"/>
    </xf>
    <xf numFmtId="0" fontId="63" fillId="0" borderId="1" xfId="0" applyFont="1" applyBorder="1" applyAlignment="1">
      <alignment vertical="top"/>
    </xf>
    <xf numFmtId="43" fontId="2" fillId="0" borderId="1" xfId="0" applyNumberFormat="1" applyFont="1" applyBorder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14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5" xfId="0" applyBorder="1" applyAlignment="1">
      <alignment horizontal="center" vertical="top"/>
    </xf>
  </cellXfs>
  <cellStyles count="1639">
    <cellStyle name="20% - Cor1" xfId="5"/>
    <cellStyle name="20% - Cor2" xfId="6"/>
    <cellStyle name="20% - Cor3" xfId="7"/>
    <cellStyle name="20% - Cor4" xfId="8"/>
    <cellStyle name="20% - Cor5" xfId="9"/>
    <cellStyle name="20% - Cor6" xfId="10"/>
    <cellStyle name="20% - Ênfase1 2" xfId="11"/>
    <cellStyle name="20% - Ênfase1 2 2" xfId="12"/>
    <cellStyle name="20% - Ênfase1 2 2 2" xfId="13"/>
    <cellStyle name="20% - Ênfase1 2 2 2 2" xfId="14"/>
    <cellStyle name="20% - Ênfase1 2 2 2 3" xfId="15"/>
    <cellStyle name="20% - Ênfase1 2 2 2_12001 - Planilha orçamentária" xfId="16"/>
    <cellStyle name="20% - Ênfase1 2 2 3" xfId="17"/>
    <cellStyle name="20% - Ênfase1 2 2 4" xfId="18"/>
    <cellStyle name="20% - Ênfase1 2 2_12001 - Planilha orçamentária" xfId="19"/>
    <cellStyle name="20% - Ênfase1 2 3" xfId="20"/>
    <cellStyle name="20% - Ênfase1 2 3 2" xfId="21"/>
    <cellStyle name="20% - Ênfase1 2 3 3" xfId="22"/>
    <cellStyle name="20% - Ênfase1 2 3_12001 - Planilha orçamentária" xfId="23"/>
    <cellStyle name="20% - Ênfase1 2 4" xfId="24"/>
    <cellStyle name="20% - Ênfase1 2 5" xfId="25"/>
    <cellStyle name="20% - Ênfase1 2_12001 - Planilha orçamentária" xfId="26"/>
    <cellStyle name="20% - Ênfase1 3" xfId="27"/>
    <cellStyle name="20% - Ênfase2 2" xfId="28"/>
    <cellStyle name="20% - Ênfase2 2 2" xfId="29"/>
    <cellStyle name="20% - Ênfase2 2 2 2" xfId="30"/>
    <cellStyle name="20% - Ênfase2 2 2 2 2" xfId="31"/>
    <cellStyle name="20% - Ênfase2 2 2 2 3" xfId="32"/>
    <cellStyle name="20% - Ênfase2 2 2 2_12001 - Planilha orçamentária" xfId="33"/>
    <cellStyle name="20% - Ênfase2 2 2 3" xfId="34"/>
    <cellStyle name="20% - Ênfase2 2 2 4" xfId="35"/>
    <cellStyle name="20% - Ênfase2 2 2_12001 - Planilha orçamentária" xfId="36"/>
    <cellStyle name="20% - Ênfase2 2 3" xfId="37"/>
    <cellStyle name="20% - Ênfase2 2 3 2" xfId="38"/>
    <cellStyle name="20% - Ênfase2 2 3 3" xfId="39"/>
    <cellStyle name="20% - Ênfase2 2 3_12001 - Planilha orçamentária" xfId="40"/>
    <cellStyle name="20% - Ênfase2 2 4" xfId="41"/>
    <cellStyle name="20% - Ênfase2 2 5" xfId="42"/>
    <cellStyle name="20% - Ênfase2 2_12001 - Planilha orçamentária" xfId="43"/>
    <cellStyle name="20% - Ênfase2 3" xfId="44"/>
    <cellStyle name="20% - Ênfase3 2" xfId="45"/>
    <cellStyle name="20% - Ênfase3 2 2" xfId="46"/>
    <cellStyle name="20% - Ênfase3 2 2 2" xfId="47"/>
    <cellStyle name="20% - Ênfase3 2 2 2 2" xfId="48"/>
    <cellStyle name="20% - Ênfase3 2 2 2 3" xfId="49"/>
    <cellStyle name="20% - Ênfase3 2 2 2_12001 - Planilha orçamentária" xfId="50"/>
    <cellStyle name="20% - Ênfase3 2 2 3" xfId="51"/>
    <cellStyle name="20% - Ênfase3 2 2 4" xfId="52"/>
    <cellStyle name="20% - Ênfase3 2 2_12001 - Planilha orçamentária" xfId="53"/>
    <cellStyle name="20% - Ênfase3 2 3" xfId="54"/>
    <cellStyle name="20% - Ênfase3 2 3 2" xfId="55"/>
    <cellStyle name="20% - Ênfase3 2 3 3" xfId="56"/>
    <cellStyle name="20% - Ênfase3 2 3_12001 - Planilha orçamentária" xfId="57"/>
    <cellStyle name="20% - Ênfase3 2 4" xfId="58"/>
    <cellStyle name="20% - Ênfase3 2 5" xfId="59"/>
    <cellStyle name="20% - Ênfase3 2_12001 - Planilha orçamentária" xfId="60"/>
    <cellStyle name="20% - Ênfase3 3" xfId="61"/>
    <cellStyle name="20% - Ênfase4 2" xfId="62"/>
    <cellStyle name="20% - Ênfase4 2 2" xfId="63"/>
    <cellStyle name="20% - Ênfase4 2 2 2" xfId="64"/>
    <cellStyle name="20% - Ênfase4 2 2 2 2" xfId="65"/>
    <cellStyle name="20% - Ênfase4 2 2 2 3" xfId="66"/>
    <cellStyle name="20% - Ênfase4 2 2 2_12001 - Planilha orçamentária" xfId="67"/>
    <cellStyle name="20% - Ênfase4 2 2 3" xfId="68"/>
    <cellStyle name="20% - Ênfase4 2 2 4" xfId="69"/>
    <cellStyle name="20% - Ênfase4 2 2_12001 - Planilha orçamentária" xfId="70"/>
    <cellStyle name="20% - Ênfase4 2 3" xfId="71"/>
    <cellStyle name="20% - Ênfase4 2 3 2" xfId="72"/>
    <cellStyle name="20% - Ênfase4 2 3 3" xfId="73"/>
    <cellStyle name="20% - Ênfase4 2 3_12001 - Planilha orçamentária" xfId="74"/>
    <cellStyle name="20% - Ênfase4 2 4" xfId="75"/>
    <cellStyle name="20% - Ênfase4 2 5" xfId="76"/>
    <cellStyle name="20% - Ênfase4 2_12001 - Planilha orçamentária" xfId="77"/>
    <cellStyle name="20% - Ênfase4 3" xfId="78"/>
    <cellStyle name="20% - Ênfase5 2" xfId="79"/>
    <cellStyle name="20% - Ênfase5 2 2" xfId="80"/>
    <cellStyle name="20% - Ênfase5 2 2 2" xfId="81"/>
    <cellStyle name="20% - Ênfase5 2 2 2 2" xfId="82"/>
    <cellStyle name="20% - Ênfase5 2 2 2 3" xfId="83"/>
    <cellStyle name="20% - Ênfase5 2 2 2_12001 - Planilha orçamentária" xfId="84"/>
    <cellStyle name="20% - Ênfase5 2 2 3" xfId="85"/>
    <cellStyle name="20% - Ênfase5 2 2 4" xfId="86"/>
    <cellStyle name="20% - Ênfase5 2 2_12001 - Planilha orçamentária" xfId="87"/>
    <cellStyle name="20% - Ênfase5 2 3" xfId="88"/>
    <cellStyle name="20% - Ênfase5 2 3 2" xfId="89"/>
    <cellStyle name="20% - Ênfase5 2 3 3" xfId="90"/>
    <cellStyle name="20% - Ênfase5 2 3_12001 - Planilha orçamentária" xfId="91"/>
    <cellStyle name="20% - Ênfase5 2 4" xfId="92"/>
    <cellStyle name="20% - Ênfase5 2 5" xfId="93"/>
    <cellStyle name="20% - Ênfase5 2_12001 - Planilha orçamentária" xfId="94"/>
    <cellStyle name="20% - Ênfase5 3" xfId="95"/>
    <cellStyle name="20% - Ênfase6 2" xfId="96"/>
    <cellStyle name="20% - Ênfase6 2 2" xfId="97"/>
    <cellStyle name="20% - Ênfase6 2 2 2" xfId="98"/>
    <cellStyle name="20% - Ênfase6 2 2 2 2" xfId="99"/>
    <cellStyle name="20% - Ênfase6 2 2 2 3" xfId="100"/>
    <cellStyle name="20% - Ênfase6 2 2 2_12001 - Planilha orçamentária" xfId="101"/>
    <cellStyle name="20% - Ênfase6 2 2 3" xfId="102"/>
    <cellStyle name="20% - Ênfase6 2 2 4" xfId="103"/>
    <cellStyle name="20% - Ênfase6 2 2_12001 - Planilha orçamentária" xfId="104"/>
    <cellStyle name="20% - Ênfase6 2 3" xfId="105"/>
    <cellStyle name="20% - Ênfase6 2 3 2" xfId="106"/>
    <cellStyle name="20% - Ênfase6 2 3 3" xfId="107"/>
    <cellStyle name="20% - Ênfase6 2 3_12001 - Planilha orçamentária" xfId="108"/>
    <cellStyle name="20% - Ênfase6 2 4" xfId="109"/>
    <cellStyle name="20% - Ênfase6 2 5" xfId="110"/>
    <cellStyle name="20% - Ênfase6 2_12001 - Planilha orçamentária" xfId="111"/>
    <cellStyle name="20% - Ênfase6 3" xfId="112"/>
    <cellStyle name="40% - Cor1" xfId="113"/>
    <cellStyle name="40% - Cor2" xfId="114"/>
    <cellStyle name="40% - Cor3" xfId="115"/>
    <cellStyle name="40% - Cor4" xfId="116"/>
    <cellStyle name="40% - Cor5" xfId="117"/>
    <cellStyle name="40% - Cor6" xfId="118"/>
    <cellStyle name="40% - Ênfase1 2" xfId="119"/>
    <cellStyle name="40% - Ênfase1 2 2" xfId="120"/>
    <cellStyle name="40% - Ênfase1 2 2 2" xfId="121"/>
    <cellStyle name="40% - Ênfase1 2 2 2 2" xfId="122"/>
    <cellStyle name="40% - Ênfase1 2 2 2 3" xfId="123"/>
    <cellStyle name="40% - Ênfase1 2 2 2_12001 - Planilha orçamentária" xfId="124"/>
    <cellStyle name="40% - Ênfase1 2 2 3" xfId="125"/>
    <cellStyle name="40% - Ênfase1 2 2 4" xfId="126"/>
    <cellStyle name="40% - Ênfase1 2 2_12001 - Planilha orçamentária" xfId="127"/>
    <cellStyle name="40% - Ênfase1 2 3" xfId="128"/>
    <cellStyle name="40% - Ênfase1 2 3 2" xfId="129"/>
    <cellStyle name="40% - Ênfase1 2 3 3" xfId="130"/>
    <cellStyle name="40% - Ênfase1 2 3_12001 - Planilha orçamentária" xfId="131"/>
    <cellStyle name="40% - Ênfase1 2 4" xfId="132"/>
    <cellStyle name="40% - Ênfase1 2 5" xfId="133"/>
    <cellStyle name="40% - Ênfase1 2_12001 - Planilha orçamentária" xfId="134"/>
    <cellStyle name="40% - Ênfase1 3" xfId="135"/>
    <cellStyle name="40% - Ênfase2 2" xfId="136"/>
    <cellStyle name="40% - Ênfase2 2 2" xfId="137"/>
    <cellStyle name="40% - Ênfase2 2 2 2" xfId="138"/>
    <cellStyle name="40% - Ênfase2 2 2 2 2" xfId="139"/>
    <cellStyle name="40% - Ênfase2 2 2 2 3" xfId="140"/>
    <cellStyle name="40% - Ênfase2 2 2 2_12001 - Planilha orçamentária" xfId="141"/>
    <cellStyle name="40% - Ênfase2 2 2 3" xfId="142"/>
    <cellStyle name="40% - Ênfase2 2 2 4" xfId="143"/>
    <cellStyle name="40% - Ênfase2 2 2_12001 - Planilha orçamentária" xfId="144"/>
    <cellStyle name="40% - Ênfase2 2 3" xfId="145"/>
    <cellStyle name="40% - Ênfase2 2 3 2" xfId="146"/>
    <cellStyle name="40% - Ênfase2 2 3 3" xfId="147"/>
    <cellStyle name="40% - Ênfase2 2 3_12001 - Planilha orçamentária" xfId="148"/>
    <cellStyle name="40% - Ênfase2 2 4" xfId="149"/>
    <cellStyle name="40% - Ênfase2 2 5" xfId="150"/>
    <cellStyle name="40% - Ênfase2 2_12001 - Planilha orçamentária" xfId="151"/>
    <cellStyle name="40% - Ênfase2 3" xfId="152"/>
    <cellStyle name="40% - Ênfase3 2" xfId="153"/>
    <cellStyle name="40% - Ênfase3 2 2" xfId="154"/>
    <cellStyle name="40% - Ênfase3 2 2 2" xfId="155"/>
    <cellStyle name="40% - Ênfase3 2 2 2 2" xfId="156"/>
    <cellStyle name="40% - Ênfase3 2 2 2 3" xfId="157"/>
    <cellStyle name="40% - Ênfase3 2 2 2_12001 - Planilha orçamentária" xfId="158"/>
    <cellStyle name="40% - Ênfase3 2 2 3" xfId="159"/>
    <cellStyle name="40% - Ênfase3 2 2 4" xfId="160"/>
    <cellStyle name="40% - Ênfase3 2 2_12001 - Planilha orçamentária" xfId="161"/>
    <cellStyle name="40% - Ênfase3 2 3" xfId="162"/>
    <cellStyle name="40% - Ênfase3 2 3 2" xfId="163"/>
    <cellStyle name="40% - Ênfase3 2 3 3" xfId="164"/>
    <cellStyle name="40% - Ênfase3 2 3_12001 - Planilha orçamentária" xfId="165"/>
    <cellStyle name="40% - Ênfase3 2 4" xfId="166"/>
    <cellStyle name="40% - Ênfase3 2 5" xfId="167"/>
    <cellStyle name="40% - Ênfase3 2_12001 - Planilha orçamentária" xfId="168"/>
    <cellStyle name="40% - Ênfase3 3" xfId="169"/>
    <cellStyle name="40% - Ênfase4 2" xfId="170"/>
    <cellStyle name="40% - Ênfase4 2 2" xfId="171"/>
    <cellStyle name="40% - Ênfase4 2 2 2" xfId="172"/>
    <cellStyle name="40% - Ênfase4 2 2 2 2" xfId="173"/>
    <cellStyle name="40% - Ênfase4 2 2 2 3" xfId="174"/>
    <cellStyle name="40% - Ênfase4 2 2 2_12001 - Planilha orçamentária" xfId="175"/>
    <cellStyle name="40% - Ênfase4 2 2 3" xfId="176"/>
    <cellStyle name="40% - Ênfase4 2 2 4" xfId="177"/>
    <cellStyle name="40% - Ênfase4 2 2_12001 - Planilha orçamentária" xfId="178"/>
    <cellStyle name="40% - Ênfase4 2 3" xfId="179"/>
    <cellStyle name="40% - Ênfase4 2 3 2" xfId="180"/>
    <cellStyle name="40% - Ênfase4 2 3 3" xfId="181"/>
    <cellStyle name="40% - Ênfase4 2 3_12001 - Planilha orçamentária" xfId="182"/>
    <cellStyle name="40% - Ênfase4 2 4" xfId="183"/>
    <cellStyle name="40% - Ênfase4 2 5" xfId="184"/>
    <cellStyle name="40% - Ênfase4 2_12001 - Planilha orçamentária" xfId="185"/>
    <cellStyle name="40% - Ênfase4 3" xfId="186"/>
    <cellStyle name="40% - Ênfase5 2" xfId="187"/>
    <cellStyle name="40% - Ênfase5 2 2" xfId="188"/>
    <cellStyle name="40% - Ênfase5 2 2 2" xfId="189"/>
    <cellStyle name="40% - Ênfase5 2 2 2 2" xfId="190"/>
    <cellStyle name="40% - Ênfase5 2 2 2 3" xfId="191"/>
    <cellStyle name="40% - Ênfase5 2 2 2_12001 - Planilha orçamentária" xfId="192"/>
    <cellStyle name="40% - Ênfase5 2 2 3" xfId="193"/>
    <cellStyle name="40% - Ênfase5 2 2 4" xfId="194"/>
    <cellStyle name="40% - Ênfase5 2 2_12001 - Planilha orçamentária" xfId="195"/>
    <cellStyle name="40% - Ênfase5 2 3" xfId="196"/>
    <cellStyle name="40% - Ênfase5 2 3 2" xfId="197"/>
    <cellStyle name="40% - Ênfase5 2 3 3" xfId="198"/>
    <cellStyle name="40% - Ênfase5 2 3_12001 - Planilha orçamentária" xfId="199"/>
    <cellStyle name="40% - Ênfase5 2 4" xfId="200"/>
    <cellStyle name="40% - Ênfase5 2 5" xfId="201"/>
    <cellStyle name="40% - Ênfase5 2_12001 - Planilha orçamentária" xfId="202"/>
    <cellStyle name="40% - Ênfase5 3" xfId="203"/>
    <cellStyle name="40% - Ênfase6 2" xfId="204"/>
    <cellStyle name="40% - Ênfase6 2 2" xfId="205"/>
    <cellStyle name="40% - Ênfase6 2 2 2" xfId="206"/>
    <cellStyle name="40% - Ênfase6 2 2 2 2" xfId="207"/>
    <cellStyle name="40% - Ênfase6 2 2 2 3" xfId="208"/>
    <cellStyle name="40% - Ênfase6 2 2 2_12001 - Planilha orçamentária" xfId="209"/>
    <cellStyle name="40% - Ênfase6 2 2 3" xfId="210"/>
    <cellStyle name="40% - Ênfase6 2 2 4" xfId="211"/>
    <cellStyle name="40% - Ênfase6 2 2_12001 - Planilha orçamentária" xfId="212"/>
    <cellStyle name="40% - Ênfase6 2 3" xfId="213"/>
    <cellStyle name="40% - Ênfase6 2 3 2" xfId="214"/>
    <cellStyle name="40% - Ênfase6 2 3 3" xfId="215"/>
    <cellStyle name="40% - Ênfase6 2 3_12001 - Planilha orçamentária" xfId="216"/>
    <cellStyle name="40% - Ênfase6 2 4" xfId="217"/>
    <cellStyle name="40% - Ênfase6 2 5" xfId="218"/>
    <cellStyle name="40% - Ênfase6 2_12001 - Planilha orçamentária" xfId="219"/>
    <cellStyle name="40% - Ênfase6 3" xfId="220"/>
    <cellStyle name="60% - Cor1" xfId="221"/>
    <cellStyle name="60% - Cor2" xfId="222"/>
    <cellStyle name="60% - Cor3" xfId="223"/>
    <cellStyle name="60% - Cor4" xfId="224"/>
    <cellStyle name="60% - Cor5" xfId="225"/>
    <cellStyle name="60% - Cor6" xfId="226"/>
    <cellStyle name="60% - Ênfase1 2" xfId="227"/>
    <cellStyle name="60% - Ênfase1 3" xfId="228"/>
    <cellStyle name="60% - Ênfase2 2" xfId="229"/>
    <cellStyle name="60% - Ênfase2 3" xfId="230"/>
    <cellStyle name="60% - Ênfase3 2" xfId="231"/>
    <cellStyle name="60% - Ênfase3 3" xfId="232"/>
    <cellStyle name="60% - Ênfase4 2" xfId="233"/>
    <cellStyle name="60% - Ênfase4 3" xfId="234"/>
    <cellStyle name="60% - Ênfase5 2" xfId="235"/>
    <cellStyle name="60% - Ênfase5 3" xfId="236"/>
    <cellStyle name="60% - Ênfase6 2" xfId="237"/>
    <cellStyle name="60% - Ênfase6 3" xfId="238"/>
    <cellStyle name="arrafo de 5" xfId="239"/>
    <cellStyle name="Bom 2" xfId="240"/>
    <cellStyle name="Bom 3" xfId="241"/>
    <cellStyle name="Cabeçalho 1" xfId="242"/>
    <cellStyle name="Cabeçalho 2" xfId="243"/>
    <cellStyle name="Cabeçalho 3" xfId="244"/>
    <cellStyle name="Cabeçalho 4" xfId="245"/>
    <cellStyle name="Cálculo 2" xfId="246"/>
    <cellStyle name="Cálculo 2 2" xfId="247"/>
    <cellStyle name="Cálculo 3" xfId="248"/>
    <cellStyle name="category" xfId="249"/>
    <cellStyle name="Célula de Verificação 2" xfId="250"/>
    <cellStyle name="Célula de Verificação 3" xfId="251"/>
    <cellStyle name="Célula Ligada" xfId="252"/>
    <cellStyle name="Célula Vinculada 2" xfId="253"/>
    <cellStyle name="Célula Vinculada 3" xfId="254"/>
    <cellStyle name="Comma [0]" xfId="255"/>
    <cellStyle name="Comma_5 Series SW" xfId="256"/>
    <cellStyle name="Company Logo" xfId="257"/>
    <cellStyle name="Cor1" xfId="258"/>
    <cellStyle name="Cor2" xfId="259"/>
    <cellStyle name="Cor3" xfId="260"/>
    <cellStyle name="Cor4" xfId="261"/>
    <cellStyle name="Cor5" xfId="262"/>
    <cellStyle name="Cor6" xfId="263"/>
    <cellStyle name="Correcto" xfId="264"/>
    <cellStyle name="Currency $" xfId="265"/>
    <cellStyle name="Currency [0]" xfId="266"/>
    <cellStyle name="Currency_aola" xfId="267"/>
    <cellStyle name="Data" xfId="268"/>
    <cellStyle name="Data Headings" xfId="269"/>
    <cellStyle name="Data Headings 2" xfId="270"/>
    <cellStyle name="Data Input" xfId="271"/>
    <cellStyle name="Ênfase1 2" xfId="272"/>
    <cellStyle name="Ênfase1 3" xfId="273"/>
    <cellStyle name="Ênfase2 2" xfId="274"/>
    <cellStyle name="Ênfase2 3" xfId="275"/>
    <cellStyle name="Ênfase3 2" xfId="276"/>
    <cellStyle name="Ênfase3 3" xfId="277"/>
    <cellStyle name="Ênfase4 2" xfId="278"/>
    <cellStyle name="Ênfase4 3" xfId="279"/>
    <cellStyle name="Ênfase5 2" xfId="280"/>
    <cellStyle name="Ênfase5 3" xfId="281"/>
    <cellStyle name="Ênfase6 2" xfId="282"/>
    <cellStyle name="Ênfase6 3" xfId="283"/>
    <cellStyle name="Entrada 2" xfId="284"/>
    <cellStyle name="Entrada 2 2" xfId="285"/>
    <cellStyle name="Entrada 3" xfId="286"/>
    <cellStyle name="Estilo 1" xfId="287"/>
    <cellStyle name="Estilo 1 2" xfId="288"/>
    <cellStyle name="Estilo 1 2 2" xfId="289"/>
    <cellStyle name="Estilo 1 2 3" xfId="290"/>
    <cellStyle name="Estilo 1 3" xfId="291"/>
    <cellStyle name="Estilo 1 3 2" xfId="292"/>
    <cellStyle name="Estilo 1 3 3" xfId="293"/>
    <cellStyle name="Euro" xfId="294"/>
    <cellStyle name="Euro 2" xfId="295"/>
    <cellStyle name="Euro 3" xfId="296"/>
    <cellStyle name="Fixo" xfId="297"/>
    <cellStyle name="Followed Hyperlink" xfId="298"/>
    <cellStyle name="Gameleira" xfId="299"/>
    <cellStyle name="Grey" xfId="300"/>
    <cellStyle name="HEADER" xfId="301"/>
    <cellStyle name="Incorrecto" xfId="302"/>
    <cellStyle name="Incorreto 2" xfId="303"/>
    <cellStyle name="Incorreto 3" xfId="304"/>
    <cellStyle name="Input [yellow]" xfId="305"/>
    <cellStyle name="material" xfId="306"/>
    <cellStyle name="Model" xfId="307"/>
    <cellStyle name="Moeda 2" xfId="308"/>
    <cellStyle name="Moeda 2 10" xfId="309"/>
    <cellStyle name="Moeda 2 11" xfId="310"/>
    <cellStyle name="Moeda 2 12" xfId="311"/>
    <cellStyle name="Moeda 2 13" xfId="312"/>
    <cellStyle name="Moeda 2 13 2" xfId="313"/>
    <cellStyle name="Moeda 2 14" xfId="314"/>
    <cellStyle name="Moeda 2 15" xfId="315"/>
    <cellStyle name="Moeda 2 16" xfId="316"/>
    <cellStyle name="Moeda 2 17" xfId="317"/>
    <cellStyle name="Moeda 2 18" xfId="318"/>
    <cellStyle name="Moeda 2 19" xfId="319"/>
    <cellStyle name="Moeda 2 2" xfId="320"/>
    <cellStyle name="Moeda 2 2 10" xfId="321"/>
    <cellStyle name="Moeda 2 2 11" xfId="322"/>
    <cellStyle name="Moeda 2 2 2" xfId="323"/>
    <cellStyle name="Moeda 2 2 3" xfId="324"/>
    <cellStyle name="Moeda 2 2 4" xfId="325"/>
    <cellStyle name="Moeda 2 2 5" xfId="326"/>
    <cellStyle name="Moeda 2 2 6" xfId="327"/>
    <cellStyle name="Moeda 2 2 7" xfId="328"/>
    <cellStyle name="Moeda 2 2 8" xfId="329"/>
    <cellStyle name="Moeda 2 2 9" xfId="330"/>
    <cellStyle name="Moeda 2 20" xfId="331"/>
    <cellStyle name="Moeda 2 21" xfId="332"/>
    <cellStyle name="Moeda 2 3" xfId="333"/>
    <cellStyle name="Moeda 2 3 10" xfId="334"/>
    <cellStyle name="Moeda 2 3 2" xfId="335"/>
    <cellStyle name="Moeda 2 3 3" xfId="336"/>
    <cellStyle name="Moeda 2 3 4" xfId="337"/>
    <cellStyle name="Moeda 2 3 5" xfId="338"/>
    <cellStyle name="Moeda 2 3 6" xfId="339"/>
    <cellStyle name="Moeda 2 3 7" xfId="340"/>
    <cellStyle name="Moeda 2 3 8" xfId="341"/>
    <cellStyle name="Moeda 2 3 9" xfId="342"/>
    <cellStyle name="Moeda 2 4" xfId="343"/>
    <cellStyle name="Moeda 2 5" xfId="344"/>
    <cellStyle name="Moeda 2 6" xfId="345"/>
    <cellStyle name="Moeda 2 7" xfId="346"/>
    <cellStyle name="Moeda 2 8" xfId="347"/>
    <cellStyle name="Moeda 2 9" xfId="348"/>
    <cellStyle name="Moeda 3" xfId="349"/>
    <cellStyle name="Moeda 3 10" xfId="350"/>
    <cellStyle name="Moeda 3 11" xfId="351"/>
    <cellStyle name="Moeda 3 12" xfId="352"/>
    <cellStyle name="Moeda 3 13" xfId="353"/>
    <cellStyle name="Moeda 3 2" xfId="354"/>
    <cellStyle name="Moeda 3 2 10" xfId="355"/>
    <cellStyle name="Moeda 3 2 11" xfId="356"/>
    <cellStyle name="Moeda 3 2 2" xfId="357"/>
    <cellStyle name="Moeda 3 2 3" xfId="358"/>
    <cellStyle name="Moeda 3 2 4" xfId="359"/>
    <cellStyle name="Moeda 3 2 5" xfId="360"/>
    <cellStyle name="Moeda 3 2 6" xfId="361"/>
    <cellStyle name="Moeda 3 2 7" xfId="362"/>
    <cellStyle name="Moeda 3 2 8" xfId="363"/>
    <cellStyle name="Moeda 3 2 9" xfId="364"/>
    <cellStyle name="Moeda 3 3" xfId="365"/>
    <cellStyle name="Moeda 3 3 10" xfId="366"/>
    <cellStyle name="Moeda 3 3 2" xfId="367"/>
    <cellStyle name="Moeda 3 3 3" xfId="368"/>
    <cellStyle name="Moeda 3 3 4" xfId="369"/>
    <cellStyle name="Moeda 3 3 5" xfId="370"/>
    <cellStyle name="Moeda 3 3 6" xfId="371"/>
    <cellStyle name="Moeda 3 3 7" xfId="372"/>
    <cellStyle name="Moeda 3 3 8" xfId="373"/>
    <cellStyle name="Moeda 3 3 9" xfId="374"/>
    <cellStyle name="Moeda 3 4" xfId="375"/>
    <cellStyle name="Moeda 3 5" xfId="376"/>
    <cellStyle name="Moeda 3 6" xfId="377"/>
    <cellStyle name="Moeda 3 7" xfId="378"/>
    <cellStyle name="Moeda 3 8" xfId="379"/>
    <cellStyle name="Moeda 3 9" xfId="380"/>
    <cellStyle name="Moeda 4" xfId="381"/>
    <cellStyle name="Moeda 5" xfId="382"/>
    <cellStyle name="Moeda 6" xfId="383"/>
    <cellStyle name="Moeda 7" xfId="384"/>
    <cellStyle name="Neutra 2" xfId="385"/>
    <cellStyle name="Neutra 3" xfId="386"/>
    <cellStyle name="Neutro" xfId="387"/>
    <cellStyle name="Normal" xfId="0" builtinId="0"/>
    <cellStyle name="Normal - Style1" xfId="388"/>
    <cellStyle name="Normal 10" xfId="389"/>
    <cellStyle name="Normal 10 2" xfId="390"/>
    <cellStyle name="Normal 11" xfId="391"/>
    <cellStyle name="Normal 12" xfId="392"/>
    <cellStyle name="Normal 13" xfId="393"/>
    <cellStyle name="Normal 14" xfId="394"/>
    <cellStyle name="Normal 15" xfId="395"/>
    <cellStyle name="Normal 16" xfId="396"/>
    <cellStyle name="Normal 16 10" xfId="397"/>
    <cellStyle name="Normal 16 11" xfId="398"/>
    <cellStyle name="Normal 16 12" xfId="399"/>
    <cellStyle name="Normal 16 13" xfId="400"/>
    <cellStyle name="Normal 16 14" xfId="401"/>
    <cellStyle name="Normal 16 15" xfId="402"/>
    <cellStyle name="Normal 16 16" xfId="403"/>
    <cellStyle name="Normal 16 17" xfId="404"/>
    <cellStyle name="Normal 16 18" xfId="405"/>
    <cellStyle name="Normal 16 19" xfId="406"/>
    <cellStyle name="Normal 16 2" xfId="407"/>
    <cellStyle name="Normal 16 20" xfId="408"/>
    <cellStyle name="Normal 16 21" xfId="409"/>
    <cellStyle name="Normal 16 22" xfId="410"/>
    <cellStyle name="Normal 16 23" xfId="411"/>
    <cellStyle name="Normal 16 24" xfId="412"/>
    <cellStyle name="Normal 16 25" xfId="413"/>
    <cellStyle name="Normal 16 26" xfId="414"/>
    <cellStyle name="Normal 16 27" xfId="415"/>
    <cellStyle name="Normal 16 28" xfId="416"/>
    <cellStyle name="Normal 16 29" xfId="417"/>
    <cellStyle name="Normal 16 3" xfId="418"/>
    <cellStyle name="Normal 16 30" xfId="419"/>
    <cellStyle name="Normal 16 31" xfId="420"/>
    <cellStyle name="Normal 16 32" xfId="421"/>
    <cellStyle name="Normal 16 33" xfId="422"/>
    <cellStyle name="Normal 16 34" xfId="423"/>
    <cellStyle name="Normal 16 35" xfId="424"/>
    <cellStyle name="Normal 16 36" xfId="425"/>
    <cellStyle name="Normal 16 37" xfId="426"/>
    <cellStyle name="Normal 16 38" xfId="427"/>
    <cellStyle name="Normal 16 39" xfId="428"/>
    <cellStyle name="Normal 16 4" xfId="429"/>
    <cellStyle name="Normal 16 5" xfId="430"/>
    <cellStyle name="Normal 16 6" xfId="431"/>
    <cellStyle name="Normal 16 7" xfId="432"/>
    <cellStyle name="Normal 16 8" xfId="433"/>
    <cellStyle name="Normal 16 9" xfId="434"/>
    <cellStyle name="Normal 16_12001 - Planilha orçamentária" xfId="435"/>
    <cellStyle name="Normal 17" xfId="436"/>
    <cellStyle name="Normal 18" xfId="437"/>
    <cellStyle name="Normal 19" xfId="438"/>
    <cellStyle name="Normal 19 10" xfId="439"/>
    <cellStyle name="Normal 19 11" xfId="440"/>
    <cellStyle name="Normal 19 12" xfId="441"/>
    <cellStyle name="Normal 19 13" xfId="442"/>
    <cellStyle name="Normal 19 14" xfId="443"/>
    <cellStyle name="Normal 19 15" xfId="444"/>
    <cellStyle name="Normal 19 16" xfId="445"/>
    <cellStyle name="Normal 19 17" xfId="446"/>
    <cellStyle name="Normal 19 18" xfId="447"/>
    <cellStyle name="Normal 19 19" xfId="448"/>
    <cellStyle name="Normal 19 2" xfId="449"/>
    <cellStyle name="Normal 19 20" xfId="450"/>
    <cellStyle name="Normal 19 21" xfId="451"/>
    <cellStyle name="Normal 19 22" xfId="452"/>
    <cellStyle name="Normal 19 23" xfId="453"/>
    <cellStyle name="Normal 19 24" xfId="454"/>
    <cellStyle name="Normal 19 25" xfId="455"/>
    <cellStyle name="Normal 19 26" xfId="456"/>
    <cellStyle name="Normal 19 27" xfId="457"/>
    <cellStyle name="Normal 19 28" xfId="458"/>
    <cellStyle name="Normal 19 29" xfId="459"/>
    <cellStyle name="Normal 19 3" xfId="460"/>
    <cellStyle name="Normal 19 30" xfId="461"/>
    <cellStyle name="Normal 19 31" xfId="462"/>
    <cellStyle name="Normal 19 32" xfId="463"/>
    <cellStyle name="Normal 19 33" xfId="464"/>
    <cellStyle name="Normal 19 34" xfId="465"/>
    <cellStyle name="Normal 19 35" xfId="466"/>
    <cellStyle name="Normal 19 36" xfId="467"/>
    <cellStyle name="Normal 19 37" xfId="468"/>
    <cellStyle name="Normal 19 38" xfId="469"/>
    <cellStyle name="Normal 19 4" xfId="470"/>
    <cellStyle name="Normal 19 5" xfId="471"/>
    <cellStyle name="Normal 19 6" xfId="472"/>
    <cellStyle name="Normal 19 7" xfId="473"/>
    <cellStyle name="Normal 19 8" xfId="474"/>
    <cellStyle name="Normal 19 9" xfId="475"/>
    <cellStyle name="Normal 19_12001 - Planilha orçamentária" xfId="476"/>
    <cellStyle name="Normal 2" xfId="3"/>
    <cellStyle name="Normal 2 10" xfId="477"/>
    <cellStyle name="Normal 2 11" xfId="478"/>
    <cellStyle name="Normal 2 12" xfId="479"/>
    <cellStyle name="Normal 2 13" xfId="480"/>
    <cellStyle name="Normal 2 14" xfId="481"/>
    <cellStyle name="Normal 2 15" xfId="482"/>
    <cellStyle name="Normal 2 16" xfId="483"/>
    <cellStyle name="Normal 2 17" xfId="484"/>
    <cellStyle name="Normal 2 18" xfId="485"/>
    <cellStyle name="Normal 2 19" xfId="486"/>
    <cellStyle name="Normal 2 2" xfId="487"/>
    <cellStyle name="Normal 2 2 2" xfId="488"/>
    <cellStyle name="Normal 2 2 3" xfId="489"/>
    <cellStyle name="Normal 2 2 4" xfId="490"/>
    <cellStyle name="Normal 2 20" xfId="491"/>
    <cellStyle name="Normal 2 21" xfId="492"/>
    <cellStyle name="Normal 2 22" xfId="493"/>
    <cellStyle name="Normal 2 3" xfId="494"/>
    <cellStyle name="Normal 2 4" xfId="495"/>
    <cellStyle name="Normal 2 5" xfId="496"/>
    <cellStyle name="Normal 2 5 10" xfId="497"/>
    <cellStyle name="Normal 2 5 2" xfId="498"/>
    <cellStyle name="Normal 2 5 3" xfId="499"/>
    <cellStyle name="Normal 2 5 4" xfId="500"/>
    <cellStyle name="Normal 2 5 5" xfId="501"/>
    <cellStyle name="Normal 2 5 6" xfId="502"/>
    <cellStyle name="Normal 2 5 7" xfId="503"/>
    <cellStyle name="Normal 2 5 8" xfId="504"/>
    <cellStyle name="Normal 2 5 9" xfId="505"/>
    <cellStyle name="Normal 2 6" xfId="506"/>
    <cellStyle name="Normal 2 7" xfId="507"/>
    <cellStyle name="Normal 2 8" xfId="508"/>
    <cellStyle name="Normal 2 9" xfId="509"/>
    <cellStyle name="Normal 2_Cópia de PL-01618-001-REV00 -Planilha Orçamentária- alterada" xfId="510"/>
    <cellStyle name="Normal 20" xfId="511"/>
    <cellStyle name="Normal 21" xfId="512"/>
    <cellStyle name="Normal 22" xfId="513"/>
    <cellStyle name="Normal 23" xfId="514"/>
    <cellStyle name="Normal 24" xfId="515"/>
    <cellStyle name="Normal 25" xfId="516"/>
    <cellStyle name="Normal 26" xfId="517"/>
    <cellStyle name="Normal 27" xfId="518"/>
    <cellStyle name="Normal 28" xfId="519"/>
    <cellStyle name="Normal 29" xfId="520"/>
    <cellStyle name="Normal 3" xfId="521"/>
    <cellStyle name="Normal 3 10" xfId="522"/>
    <cellStyle name="Normal 3 11" xfId="523"/>
    <cellStyle name="Normal 3 12" xfId="524"/>
    <cellStyle name="Normal 3 12 2" xfId="525"/>
    <cellStyle name="Normal 3 12 2 2" xfId="526"/>
    <cellStyle name="Normal 3 12 2 2 2" xfId="527"/>
    <cellStyle name="Normal 3 12 2 2 3" xfId="528"/>
    <cellStyle name="Normal 3 12 2 2_12001 - Planilha orçamentária" xfId="529"/>
    <cellStyle name="Normal 3 12 2 3" xfId="530"/>
    <cellStyle name="Normal 3 12 2 4" xfId="531"/>
    <cellStyle name="Normal 3 12 2_12001 - Planilha orçamentária" xfId="532"/>
    <cellStyle name="Normal 3 12 3" xfId="533"/>
    <cellStyle name="Normal 3 12 3 2" xfId="534"/>
    <cellStyle name="Normal 3 12 3 3" xfId="535"/>
    <cellStyle name="Normal 3 12 3_12001 - Planilha orçamentária" xfId="536"/>
    <cellStyle name="Normal 3 12 4" xfId="537"/>
    <cellStyle name="Normal 3 12 5" xfId="538"/>
    <cellStyle name="Normal 3 12_12001 - Planilha orçamentária" xfId="539"/>
    <cellStyle name="Normal 3 13" xfId="540"/>
    <cellStyle name="Normal 3 13 10" xfId="541"/>
    <cellStyle name="Normal 3 13 11" xfId="542"/>
    <cellStyle name="Normal 3 13 12" xfId="543"/>
    <cellStyle name="Normal 3 13 13" xfId="544"/>
    <cellStyle name="Normal 3 13 14" xfId="545"/>
    <cellStyle name="Normal 3 13 15" xfId="546"/>
    <cellStyle name="Normal 3 13 16" xfId="547"/>
    <cellStyle name="Normal 3 13 17" xfId="548"/>
    <cellStyle name="Normal 3 13 18" xfId="549"/>
    <cellStyle name="Normal 3 13 19" xfId="550"/>
    <cellStyle name="Normal 3 13 2" xfId="551"/>
    <cellStyle name="Normal 3 13 20" xfId="552"/>
    <cellStyle name="Normal 3 13 21" xfId="553"/>
    <cellStyle name="Normal 3 13 22" xfId="554"/>
    <cellStyle name="Normal 3 13 23" xfId="555"/>
    <cellStyle name="Normal 3 13 24" xfId="556"/>
    <cellStyle name="Normal 3 13 25" xfId="557"/>
    <cellStyle name="Normal 3 13 26" xfId="558"/>
    <cellStyle name="Normal 3 13 27" xfId="559"/>
    <cellStyle name="Normal 3 13 28" xfId="560"/>
    <cellStyle name="Normal 3 13 29" xfId="561"/>
    <cellStyle name="Normal 3 13 3" xfId="562"/>
    <cellStyle name="Normal 3 13 30" xfId="563"/>
    <cellStyle name="Normal 3 13 31" xfId="564"/>
    <cellStyle name="Normal 3 13 32" xfId="565"/>
    <cellStyle name="Normal 3 13 33" xfId="566"/>
    <cellStyle name="Normal 3 13 34" xfId="567"/>
    <cellStyle name="Normal 3 13 35" xfId="568"/>
    <cellStyle name="Normal 3 13 36" xfId="569"/>
    <cellStyle name="Normal 3 13 37" xfId="570"/>
    <cellStyle name="Normal 3 13 38" xfId="571"/>
    <cellStyle name="Normal 3 13 39" xfId="572"/>
    <cellStyle name="Normal 3 13 4" xfId="573"/>
    <cellStyle name="Normal 3 13 40" xfId="574"/>
    <cellStyle name="Normal 3 13 41" xfId="575"/>
    <cellStyle name="Normal 3 13 42" xfId="576"/>
    <cellStyle name="Normal 3 13 43" xfId="577"/>
    <cellStyle name="Normal 3 13 44" xfId="578"/>
    <cellStyle name="Normal 3 13 45" xfId="579"/>
    <cellStyle name="Normal 3 13 45 2" xfId="580"/>
    <cellStyle name="Normal 3 13 45 3" xfId="581"/>
    <cellStyle name="Normal 3 13 45_12001 - Planilha orçamentária" xfId="582"/>
    <cellStyle name="Normal 3 13 46" xfId="583"/>
    <cellStyle name="Normal 3 13 47" xfId="584"/>
    <cellStyle name="Normal 3 13 5" xfId="585"/>
    <cellStyle name="Normal 3 13 6" xfId="586"/>
    <cellStyle name="Normal 3 13 7" xfId="587"/>
    <cellStyle name="Normal 3 13 8" xfId="588"/>
    <cellStyle name="Normal 3 13 9" xfId="589"/>
    <cellStyle name="Normal 3 13_12001 - Planilha orçamentária" xfId="590"/>
    <cellStyle name="Normal 3 14" xfId="591"/>
    <cellStyle name="Normal 3 15" xfId="592"/>
    <cellStyle name="Normal 3 16" xfId="593"/>
    <cellStyle name="Normal 3 16 2" xfId="594"/>
    <cellStyle name="Normal 3 16 2 2" xfId="595"/>
    <cellStyle name="Normal 3 16 2 2 2" xfId="596"/>
    <cellStyle name="Normal 3 16 2 2 3" xfId="597"/>
    <cellStyle name="Normal 3 16 2 2_12001 - Planilha orçamentária" xfId="598"/>
    <cellStyle name="Normal 3 16 2 3" xfId="599"/>
    <cellStyle name="Normal 3 16 2 4" xfId="600"/>
    <cellStyle name="Normal 3 16 2_12001 - Planilha orçamentária" xfId="601"/>
    <cellStyle name="Normal 3 16 3" xfId="602"/>
    <cellStyle name="Normal 3 16 3 2" xfId="603"/>
    <cellStyle name="Normal 3 16 3 3" xfId="604"/>
    <cellStyle name="Normal 3 16 3_12001 - Planilha orçamentária" xfId="605"/>
    <cellStyle name="Normal 3 16 4" xfId="606"/>
    <cellStyle name="Normal 3 16 5" xfId="607"/>
    <cellStyle name="Normal 3 16_12001 - Planilha orçamentária" xfId="608"/>
    <cellStyle name="Normal 3 17" xfId="609"/>
    <cellStyle name="Normal 3 17 2" xfId="610"/>
    <cellStyle name="Normal 3 17 2 2" xfId="611"/>
    <cellStyle name="Normal 3 17 2 2 2" xfId="612"/>
    <cellStyle name="Normal 3 17 2 2 3" xfId="613"/>
    <cellStyle name="Normal 3 17 2 2_12001 - Planilha orçamentária" xfId="614"/>
    <cellStyle name="Normal 3 17 2 3" xfId="615"/>
    <cellStyle name="Normal 3 17 2 4" xfId="616"/>
    <cellStyle name="Normal 3 17 2_12001 - Planilha orçamentária" xfId="617"/>
    <cellStyle name="Normal 3 17 3" xfId="618"/>
    <cellStyle name="Normal 3 17 3 2" xfId="619"/>
    <cellStyle name="Normal 3 17 3 3" xfId="620"/>
    <cellStyle name="Normal 3 17 3_12001 - Planilha orçamentária" xfId="621"/>
    <cellStyle name="Normal 3 17 4" xfId="622"/>
    <cellStyle name="Normal 3 17 5" xfId="623"/>
    <cellStyle name="Normal 3 17_12001 - Planilha orçamentária" xfId="624"/>
    <cellStyle name="Normal 3 18" xfId="625"/>
    <cellStyle name="Normal 3 18 2" xfId="626"/>
    <cellStyle name="Normal 3 18 2 2" xfId="627"/>
    <cellStyle name="Normal 3 18 2 2 2" xfId="628"/>
    <cellStyle name="Normal 3 18 2 2 3" xfId="629"/>
    <cellStyle name="Normal 3 18 2 2_12001 - Planilha orçamentária" xfId="630"/>
    <cellStyle name="Normal 3 18 2 3" xfId="631"/>
    <cellStyle name="Normal 3 18 2 4" xfId="632"/>
    <cellStyle name="Normal 3 18 2_12001 - Planilha orçamentária" xfId="633"/>
    <cellStyle name="Normal 3 18 3" xfId="634"/>
    <cellStyle name="Normal 3 18 3 2" xfId="635"/>
    <cellStyle name="Normal 3 18 3 3" xfId="636"/>
    <cellStyle name="Normal 3 18 3_12001 - Planilha orçamentária" xfId="637"/>
    <cellStyle name="Normal 3 18 4" xfId="638"/>
    <cellStyle name="Normal 3 18 5" xfId="639"/>
    <cellStyle name="Normal 3 18_12001 - Planilha orçamentária" xfId="640"/>
    <cellStyle name="Normal 3 19" xfId="641"/>
    <cellStyle name="Normal 3 19 2" xfId="642"/>
    <cellStyle name="Normal 3 19 2 2" xfId="643"/>
    <cellStyle name="Normal 3 19 2 2 2" xfId="644"/>
    <cellStyle name="Normal 3 19 2 2 3" xfId="645"/>
    <cellStyle name="Normal 3 19 2 2_12001 - Planilha orçamentária" xfId="646"/>
    <cellStyle name="Normal 3 19 2 3" xfId="647"/>
    <cellStyle name="Normal 3 19 2 4" xfId="648"/>
    <cellStyle name="Normal 3 19 2_12001 - Planilha orçamentária" xfId="649"/>
    <cellStyle name="Normal 3 19 3" xfId="650"/>
    <cellStyle name="Normal 3 19 3 2" xfId="651"/>
    <cellStyle name="Normal 3 19 3 3" xfId="652"/>
    <cellStyle name="Normal 3 19 3_12001 - Planilha orçamentária" xfId="653"/>
    <cellStyle name="Normal 3 19 4" xfId="654"/>
    <cellStyle name="Normal 3 19 5" xfId="655"/>
    <cellStyle name="Normal 3 19_12001 - Planilha orçamentária" xfId="656"/>
    <cellStyle name="Normal 3 2" xfId="657"/>
    <cellStyle name="Normal 3 2 10" xfId="658"/>
    <cellStyle name="Normal 3 2 11" xfId="659"/>
    <cellStyle name="Normal 3 2 12" xfId="660"/>
    <cellStyle name="Normal 3 2 13" xfId="661"/>
    <cellStyle name="Normal 3 2 14" xfId="662"/>
    <cellStyle name="Normal 3 2 15" xfId="663"/>
    <cellStyle name="Normal 3 2 16" xfId="664"/>
    <cellStyle name="Normal 3 2 17" xfId="665"/>
    <cellStyle name="Normal 3 2 18" xfId="666"/>
    <cellStyle name="Normal 3 2 19" xfId="667"/>
    <cellStyle name="Normal 3 2 2" xfId="668"/>
    <cellStyle name="Normal 3 2 20" xfId="669"/>
    <cellStyle name="Normal 3 2 21" xfId="670"/>
    <cellStyle name="Normal 3 2 22" xfId="671"/>
    <cellStyle name="Normal 3 2 23" xfId="672"/>
    <cellStyle name="Normal 3 2 24" xfId="673"/>
    <cellStyle name="Normal 3 2 25" xfId="674"/>
    <cellStyle name="Normal 3 2 26" xfId="675"/>
    <cellStyle name="Normal 3 2 27" xfId="676"/>
    <cellStyle name="Normal 3 2 28" xfId="677"/>
    <cellStyle name="Normal 3 2 29" xfId="678"/>
    <cellStyle name="Normal 3 2 3" xfId="679"/>
    <cellStyle name="Normal 3 2 30" xfId="680"/>
    <cellStyle name="Normal 3 2 31" xfId="681"/>
    <cellStyle name="Normal 3 2 32" xfId="682"/>
    <cellStyle name="Normal 3 2 33" xfId="683"/>
    <cellStyle name="Normal 3 2 34" xfId="684"/>
    <cellStyle name="Normal 3 2 35" xfId="685"/>
    <cellStyle name="Normal 3 2 36" xfId="686"/>
    <cellStyle name="Normal 3 2 37" xfId="687"/>
    <cellStyle name="Normal 3 2 38" xfId="688"/>
    <cellStyle name="Normal 3 2 39" xfId="689"/>
    <cellStyle name="Normal 3 2 4" xfId="690"/>
    <cellStyle name="Normal 3 2 40" xfId="691"/>
    <cellStyle name="Normal 3 2 41" xfId="692"/>
    <cellStyle name="Normal 3 2 42" xfId="693"/>
    <cellStyle name="Normal 3 2 43" xfId="694"/>
    <cellStyle name="Normal 3 2 44" xfId="695"/>
    <cellStyle name="Normal 3 2 45" xfId="696"/>
    <cellStyle name="Normal 3 2 46" xfId="697"/>
    <cellStyle name="Normal 3 2 47" xfId="698"/>
    <cellStyle name="Normal 3 2 47 2" xfId="699"/>
    <cellStyle name="Normal 3 2 47 2 2" xfId="700"/>
    <cellStyle name="Normal 3 2 47 2 3" xfId="701"/>
    <cellStyle name="Normal 3 2 47 2_12001 - Planilha orçamentária" xfId="702"/>
    <cellStyle name="Normal 3 2 47 3" xfId="703"/>
    <cellStyle name="Normal 3 2 47 4" xfId="704"/>
    <cellStyle name="Normal 3 2 47_12001 - Planilha orçamentária" xfId="705"/>
    <cellStyle name="Normal 3 2 5" xfId="706"/>
    <cellStyle name="Normal 3 2 6" xfId="707"/>
    <cellStyle name="Normal 3 2 7" xfId="708"/>
    <cellStyle name="Normal 3 2 8" xfId="709"/>
    <cellStyle name="Normal 3 2 9" xfId="710"/>
    <cellStyle name="Normal 3 20" xfId="711"/>
    <cellStyle name="Normal 3 20 2" xfId="712"/>
    <cellStyle name="Normal 3 20 2 2" xfId="713"/>
    <cellStyle name="Normal 3 20 2 2 2" xfId="714"/>
    <cellStyle name="Normal 3 20 2 2 3" xfId="715"/>
    <cellStyle name="Normal 3 20 2 2_12001 - Planilha orçamentária" xfId="716"/>
    <cellStyle name="Normal 3 20 2 3" xfId="717"/>
    <cellStyle name="Normal 3 20 2 4" xfId="718"/>
    <cellStyle name="Normal 3 20 2_12001 - Planilha orçamentária" xfId="719"/>
    <cellStyle name="Normal 3 20 3" xfId="720"/>
    <cellStyle name="Normal 3 20 3 2" xfId="721"/>
    <cellStyle name="Normal 3 20 3 3" xfId="722"/>
    <cellStyle name="Normal 3 20 3_12001 - Planilha orçamentária" xfId="723"/>
    <cellStyle name="Normal 3 20 4" xfId="724"/>
    <cellStyle name="Normal 3 20 5" xfId="725"/>
    <cellStyle name="Normal 3 20_12001 - Planilha orçamentária" xfId="726"/>
    <cellStyle name="Normal 3 21" xfId="727"/>
    <cellStyle name="Normal 3 21 2" xfId="728"/>
    <cellStyle name="Normal 3 21 2 2" xfId="729"/>
    <cellStyle name="Normal 3 21 2 2 2" xfId="730"/>
    <cellStyle name="Normal 3 21 2 2 3" xfId="731"/>
    <cellStyle name="Normal 3 21 2 2_12001 - Planilha orçamentária" xfId="732"/>
    <cellStyle name="Normal 3 21 2 3" xfId="733"/>
    <cellStyle name="Normal 3 21 2 4" xfId="734"/>
    <cellStyle name="Normal 3 21 2_12001 - Planilha orçamentária" xfId="735"/>
    <cellStyle name="Normal 3 21 3" xfId="736"/>
    <cellStyle name="Normal 3 21 3 2" xfId="737"/>
    <cellStyle name="Normal 3 21 3 3" xfId="738"/>
    <cellStyle name="Normal 3 21 3_12001 - Planilha orçamentária" xfId="739"/>
    <cellStyle name="Normal 3 21 4" xfId="740"/>
    <cellStyle name="Normal 3 21 5" xfId="741"/>
    <cellStyle name="Normal 3 21_12001 - Planilha orçamentária" xfId="742"/>
    <cellStyle name="Normal 3 22" xfId="743"/>
    <cellStyle name="Normal 3 22 2" xfId="744"/>
    <cellStyle name="Normal 3 22 2 2" xfId="745"/>
    <cellStyle name="Normal 3 22 2 2 2" xfId="746"/>
    <cellStyle name="Normal 3 22 2 2 3" xfId="747"/>
    <cellStyle name="Normal 3 22 2 2_12001 - Planilha orçamentária" xfId="748"/>
    <cellStyle name="Normal 3 22 2 3" xfId="749"/>
    <cellStyle name="Normal 3 22 2 4" xfId="750"/>
    <cellStyle name="Normal 3 22 2_12001 - Planilha orçamentária" xfId="751"/>
    <cellStyle name="Normal 3 22 3" xfId="752"/>
    <cellStyle name="Normal 3 22 3 2" xfId="753"/>
    <cellStyle name="Normal 3 22 3 3" xfId="754"/>
    <cellStyle name="Normal 3 22 3_12001 - Planilha orçamentária" xfId="755"/>
    <cellStyle name="Normal 3 22 4" xfId="756"/>
    <cellStyle name="Normal 3 22 5" xfId="757"/>
    <cellStyle name="Normal 3 22_12001 - Planilha orçamentária" xfId="758"/>
    <cellStyle name="Normal 3 23" xfId="759"/>
    <cellStyle name="Normal 3 23 2" xfId="760"/>
    <cellStyle name="Normal 3 23 2 2" xfId="761"/>
    <cellStyle name="Normal 3 23 2 2 2" xfId="762"/>
    <cellStyle name="Normal 3 23 2 2 3" xfId="763"/>
    <cellStyle name="Normal 3 23 2 2_12001 - Planilha orçamentária" xfId="764"/>
    <cellStyle name="Normal 3 23 2 3" xfId="765"/>
    <cellStyle name="Normal 3 23 2 4" xfId="766"/>
    <cellStyle name="Normal 3 23 2_12001 - Planilha orçamentária" xfId="767"/>
    <cellStyle name="Normal 3 23 3" xfId="768"/>
    <cellStyle name="Normal 3 23 3 2" xfId="769"/>
    <cellStyle name="Normal 3 23 3 3" xfId="770"/>
    <cellStyle name="Normal 3 23 3_12001 - Planilha orçamentária" xfId="771"/>
    <cellStyle name="Normal 3 23 4" xfId="772"/>
    <cellStyle name="Normal 3 23 5" xfId="773"/>
    <cellStyle name="Normal 3 23_12001 - Planilha orçamentária" xfId="774"/>
    <cellStyle name="Normal 3 24" xfId="775"/>
    <cellStyle name="Normal 3 24 2" xfId="776"/>
    <cellStyle name="Normal 3 24 2 2" xfId="777"/>
    <cellStyle name="Normal 3 24 2 2 2" xfId="778"/>
    <cellStyle name="Normal 3 24 2 2 3" xfId="779"/>
    <cellStyle name="Normal 3 24 2 2_12001 - Planilha orçamentária" xfId="780"/>
    <cellStyle name="Normal 3 24 2 3" xfId="781"/>
    <cellStyle name="Normal 3 24 2 4" xfId="782"/>
    <cellStyle name="Normal 3 24 2_12001 - Planilha orçamentária" xfId="783"/>
    <cellStyle name="Normal 3 24 3" xfId="784"/>
    <cellStyle name="Normal 3 24 3 2" xfId="785"/>
    <cellStyle name="Normal 3 24 3 3" xfId="786"/>
    <cellStyle name="Normal 3 24 3_12001 - Planilha orçamentária" xfId="787"/>
    <cellStyle name="Normal 3 24 4" xfId="788"/>
    <cellStyle name="Normal 3 24 5" xfId="789"/>
    <cellStyle name="Normal 3 24_12001 - Planilha orçamentária" xfId="790"/>
    <cellStyle name="Normal 3 25" xfId="791"/>
    <cellStyle name="Normal 3 25 2" xfId="792"/>
    <cellStyle name="Normal 3 25 2 2" xfId="793"/>
    <cellStyle name="Normal 3 25 2 2 2" xfId="794"/>
    <cellStyle name="Normal 3 25 2 2 3" xfId="795"/>
    <cellStyle name="Normal 3 25 2 2_12001 - Planilha orçamentária" xfId="796"/>
    <cellStyle name="Normal 3 25 2 3" xfId="797"/>
    <cellStyle name="Normal 3 25 2 4" xfId="798"/>
    <cellStyle name="Normal 3 25 2_12001 - Planilha orçamentária" xfId="799"/>
    <cellStyle name="Normal 3 25 3" xfId="800"/>
    <cellStyle name="Normal 3 25 3 2" xfId="801"/>
    <cellStyle name="Normal 3 25 3 3" xfId="802"/>
    <cellStyle name="Normal 3 25 3_12001 - Planilha orçamentária" xfId="803"/>
    <cellStyle name="Normal 3 25 4" xfId="804"/>
    <cellStyle name="Normal 3 25 5" xfId="805"/>
    <cellStyle name="Normal 3 25_12001 - Planilha orçamentária" xfId="806"/>
    <cellStyle name="Normal 3 26" xfId="807"/>
    <cellStyle name="Normal 3 26 2" xfId="808"/>
    <cellStyle name="Normal 3 26 2 2" xfId="809"/>
    <cellStyle name="Normal 3 26 2 2 2" xfId="810"/>
    <cellStyle name="Normal 3 26 2 2 3" xfId="811"/>
    <cellStyle name="Normal 3 26 2 2_12001 - Planilha orçamentária" xfId="812"/>
    <cellStyle name="Normal 3 26 2 3" xfId="813"/>
    <cellStyle name="Normal 3 26 2 4" xfId="814"/>
    <cellStyle name="Normal 3 26 2_12001 - Planilha orçamentária" xfId="815"/>
    <cellStyle name="Normal 3 26 3" xfId="816"/>
    <cellStyle name="Normal 3 26 3 2" xfId="817"/>
    <cellStyle name="Normal 3 26 3 3" xfId="818"/>
    <cellStyle name="Normal 3 26 3_12001 - Planilha orçamentária" xfId="819"/>
    <cellStyle name="Normal 3 26 4" xfId="820"/>
    <cellStyle name="Normal 3 26 5" xfId="821"/>
    <cellStyle name="Normal 3 26_12001 - Planilha orçamentária" xfId="822"/>
    <cellStyle name="Normal 3 27" xfId="823"/>
    <cellStyle name="Normal 3 27 2" xfId="824"/>
    <cellStyle name="Normal 3 27 2 2" xfId="825"/>
    <cellStyle name="Normal 3 27 2 2 2" xfId="826"/>
    <cellStyle name="Normal 3 27 2 2 3" xfId="827"/>
    <cellStyle name="Normal 3 27 2 2_12001 - Planilha orçamentária" xfId="828"/>
    <cellStyle name="Normal 3 27 2 3" xfId="829"/>
    <cellStyle name="Normal 3 27 2 4" xfId="830"/>
    <cellStyle name="Normal 3 27 2_12001 - Planilha orçamentária" xfId="831"/>
    <cellStyle name="Normal 3 27 3" xfId="832"/>
    <cellStyle name="Normal 3 27 3 2" xfId="833"/>
    <cellStyle name="Normal 3 27 3 3" xfId="834"/>
    <cellStyle name="Normal 3 27 3_12001 - Planilha orçamentária" xfId="835"/>
    <cellStyle name="Normal 3 27 4" xfId="836"/>
    <cellStyle name="Normal 3 27 5" xfId="837"/>
    <cellStyle name="Normal 3 27_12001 - Planilha orçamentária" xfId="838"/>
    <cellStyle name="Normal 3 28" xfId="839"/>
    <cellStyle name="Normal 3 28 2" xfId="840"/>
    <cellStyle name="Normal 3 28 2 2" xfId="841"/>
    <cellStyle name="Normal 3 28 2 2 2" xfId="842"/>
    <cellStyle name="Normal 3 28 2 2 3" xfId="843"/>
    <cellStyle name="Normal 3 28 2 2_12001 - Planilha orçamentária" xfId="844"/>
    <cellStyle name="Normal 3 28 2 3" xfId="845"/>
    <cellStyle name="Normal 3 28 2 4" xfId="846"/>
    <cellStyle name="Normal 3 28 2_12001 - Planilha orçamentária" xfId="847"/>
    <cellStyle name="Normal 3 28 3" xfId="848"/>
    <cellStyle name="Normal 3 28 3 2" xfId="849"/>
    <cellStyle name="Normal 3 28 3 3" xfId="850"/>
    <cellStyle name="Normal 3 28 3_12001 - Planilha orçamentária" xfId="851"/>
    <cellStyle name="Normal 3 28 4" xfId="852"/>
    <cellStyle name="Normal 3 28 5" xfId="853"/>
    <cellStyle name="Normal 3 28_12001 - Planilha orçamentária" xfId="854"/>
    <cellStyle name="Normal 3 29" xfId="855"/>
    <cellStyle name="Normal 3 29 2" xfId="856"/>
    <cellStyle name="Normal 3 29 2 2" xfId="857"/>
    <cellStyle name="Normal 3 29 2 2 2" xfId="858"/>
    <cellStyle name="Normal 3 29 2 2 3" xfId="859"/>
    <cellStyle name="Normal 3 29 2 2_12001 - Planilha orçamentária" xfId="860"/>
    <cellStyle name="Normal 3 29 2 3" xfId="861"/>
    <cellStyle name="Normal 3 29 2 4" xfId="862"/>
    <cellStyle name="Normal 3 29 2_12001 - Planilha orçamentária" xfId="863"/>
    <cellStyle name="Normal 3 29 3" xfId="864"/>
    <cellStyle name="Normal 3 29 3 2" xfId="865"/>
    <cellStyle name="Normal 3 29 3 3" xfId="866"/>
    <cellStyle name="Normal 3 29 3_12001 - Planilha orçamentária" xfId="867"/>
    <cellStyle name="Normal 3 29 4" xfId="868"/>
    <cellStyle name="Normal 3 29 5" xfId="869"/>
    <cellStyle name="Normal 3 29_12001 - Planilha orçamentária" xfId="870"/>
    <cellStyle name="Normal 3 3" xfId="871"/>
    <cellStyle name="Normal 3 30" xfId="872"/>
    <cellStyle name="Normal 3 30 2" xfId="873"/>
    <cellStyle name="Normal 3 30 2 2" xfId="874"/>
    <cellStyle name="Normal 3 30 2 2 2" xfId="875"/>
    <cellStyle name="Normal 3 30 2 2 3" xfId="876"/>
    <cellStyle name="Normal 3 30 2 2_12001 - Planilha orçamentária" xfId="877"/>
    <cellStyle name="Normal 3 30 2 3" xfId="878"/>
    <cellStyle name="Normal 3 30 2 4" xfId="879"/>
    <cellStyle name="Normal 3 30 2_12001 - Planilha orçamentária" xfId="880"/>
    <cellStyle name="Normal 3 30 3" xfId="881"/>
    <cellStyle name="Normal 3 30 3 2" xfId="882"/>
    <cellStyle name="Normal 3 30 3 3" xfId="883"/>
    <cellStyle name="Normal 3 30 3_12001 - Planilha orçamentária" xfId="884"/>
    <cellStyle name="Normal 3 30 4" xfId="885"/>
    <cellStyle name="Normal 3 30 5" xfId="886"/>
    <cellStyle name="Normal 3 30_12001 - Planilha orçamentária" xfId="887"/>
    <cellStyle name="Normal 3 31" xfId="888"/>
    <cellStyle name="Normal 3 31 2" xfId="889"/>
    <cellStyle name="Normal 3 31 2 2" xfId="890"/>
    <cellStyle name="Normal 3 31 2 2 2" xfId="891"/>
    <cellStyle name="Normal 3 31 2 2 3" xfId="892"/>
    <cellStyle name="Normal 3 31 2 2_12001 - Planilha orçamentária" xfId="893"/>
    <cellStyle name="Normal 3 31 2 3" xfId="894"/>
    <cellStyle name="Normal 3 31 2 4" xfId="895"/>
    <cellStyle name="Normal 3 31 2_12001 - Planilha orçamentária" xfId="896"/>
    <cellStyle name="Normal 3 31 3" xfId="897"/>
    <cellStyle name="Normal 3 31 3 2" xfId="898"/>
    <cellStyle name="Normal 3 31 3 3" xfId="899"/>
    <cellStyle name="Normal 3 31 3_12001 - Planilha orçamentária" xfId="900"/>
    <cellStyle name="Normal 3 31 4" xfId="901"/>
    <cellStyle name="Normal 3 31 5" xfId="902"/>
    <cellStyle name="Normal 3 31_12001 - Planilha orçamentária" xfId="903"/>
    <cellStyle name="Normal 3 32" xfId="904"/>
    <cellStyle name="Normal 3 32 2" xfId="905"/>
    <cellStyle name="Normal 3 32 2 2" xfId="906"/>
    <cellStyle name="Normal 3 32 2 2 2" xfId="907"/>
    <cellStyle name="Normal 3 32 2 2 3" xfId="908"/>
    <cellStyle name="Normal 3 32 2 2_12001 - Planilha orçamentária" xfId="909"/>
    <cellStyle name="Normal 3 32 2 3" xfId="910"/>
    <cellStyle name="Normal 3 32 2 4" xfId="911"/>
    <cellStyle name="Normal 3 32 2_12001 - Planilha orçamentária" xfId="912"/>
    <cellStyle name="Normal 3 32 3" xfId="913"/>
    <cellStyle name="Normal 3 32 3 2" xfId="914"/>
    <cellStyle name="Normal 3 32 3 3" xfId="915"/>
    <cellStyle name="Normal 3 32 3_12001 - Planilha orçamentária" xfId="916"/>
    <cellStyle name="Normal 3 32 4" xfId="917"/>
    <cellStyle name="Normal 3 32 5" xfId="918"/>
    <cellStyle name="Normal 3 32_12001 - Planilha orçamentária" xfId="919"/>
    <cellStyle name="Normal 3 33" xfId="920"/>
    <cellStyle name="Normal 3 33 2" xfId="921"/>
    <cellStyle name="Normal 3 33 2 2" xfId="922"/>
    <cellStyle name="Normal 3 33 2 2 2" xfId="923"/>
    <cellStyle name="Normal 3 33 2 2 3" xfId="924"/>
    <cellStyle name="Normal 3 33 2 2_12001 - Planilha orçamentária" xfId="925"/>
    <cellStyle name="Normal 3 33 2 3" xfId="926"/>
    <cellStyle name="Normal 3 33 2 4" xfId="927"/>
    <cellStyle name="Normal 3 33 2_12001 - Planilha orçamentária" xfId="928"/>
    <cellStyle name="Normal 3 33 3" xfId="929"/>
    <cellStyle name="Normal 3 33 3 2" xfId="930"/>
    <cellStyle name="Normal 3 33 3 3" xfId="931"/>
    <cellStyle name="Normal 3 33 3_12001 - Planilha orçamentária" xfId="932"/>
    <cellStyle name="Normal 3 33 4" xfId="933"/>
    <cellStyle name="Normal 3 33 5" xfId="934"/>
    <cellStyle name="Normal 3 33_12001 - Planilha orçamentária" xfId="935"/>
    <cellStyle name="Normal 3 34" xfId="936"/>
    <cellStyle name="Normal 3 34 2" xfId="937"/>
    <cellStyle name="Normal 3 34 2 2" xfId="938"/>
    <cellStyle name="Normal 3 34 2 2 2" xfId="939"/>
    <cellStyle name="Normal 3 34 2 2 3" xfId="940"/>
    <cellStyle name="Normal 3 34 2 2_12001 - Planilha orçamentária" xfId="941"/>
    <cellStyle name="Normal 3 34 2 3" xfId="942"/>
    <cellStyle name="Normal 3 34 2 4" xfId="943"/>
    <cellStyle name="Normal 3 34 2_12001 - Planilha orçamentária" xfId="944"/>
    <cellStyle name="Normal 3 34 3" xfId="945"/>
    <cellStyle name="Normal 3 34 3 2" xfId="946"/>
    <cellStyle name="Normal 3 34 3 3" xfId="947"/>
    <cellStyle name="Normal 3 34 3_12001 - Planilha orçamentária" xfId="948"/>
    <cellStyle name="Normal 3 34 4" xfId="949"/>
    <cellStyle name="Normal 3 34 5" xfId="950"/>
    <cellStyle name="Normal 3 34_12001 - Planilha orçamentária" xfId="951"/>
    <cellStyle name="Normal 3 35" xfId="952"/>
    <cellStyle name="Normal 3 35 2" xfId="953"/>
    <cellStyle name="Normal 3 35 2 2" xfId="954"/>
    <cellStyle name="Normal 3 35 2 2 2" xfId="955"/>
    <cellStyle name="Normal 3 35 2 2 3" xfId="956"/>
    <cellStyle name="Normal 3 35 2 2_12001 - Planilha orçamentária" xfId="957"/>
    <cellStyle name="Normal 3 35 2 3" xfId="958"/>
    <cellStyle name="Normal 3 35 2 4" xfId="959"/>
    <cellStyle name="Normal 3 35 2_12001 - Planilha orçamentária" xfId="960"/>
    <cellStyle name="Normal 3 35 3" xfId="961"/>
    <cellStyle name="Normal 3 35 3 2" xfId="962"/>
    <cellStyle name="Normal 3 35 3 3" xfId="963"/>
    <cellStyle name="Normal 3 35 3_12001 - Planilha orçamentária" xfId="964"/>
    <cellStyle name="Normal 3 35 4" xfId="965"/>
    <cellStyle name="Normal 3 35 5" xfId="966"/>
    <cellStyle name="Normal 3 35_12001 - Planilha orçamentária" xfId="967"/>
    <cellStyle name="Normal 3 36" xfId="968"/>
    <cellStyle name="Normal 3 36 2" xfId="969"/>
    <cellStyle name="Normal 3 36 2 2" xfId="970"/>
    <cellStyle name="Normal 3 36 2 2 2" xfId="971"/>
    <cellStyle name="Normal 3 36 2 2 3" xfId="972"/>
    <cellStyle name="Normal 3 36 2 2_12001 - Planilha orçamentária" xfId="973"/>
    <cellStyle name="Normal 3 36 2 3" xfId="974"/>
    <cellStyle name="Normal 3 36 2 4" xfId="975"/>
    <cellStyle name="Normal 3 36 2_12001 - Planilha orçamentária" xfId="976"/>
    <cellStyle name="Normal 3 36 3" xfId="977"/>
    <cellStyle name="Normal 3 36 3 2" xfId="978"/>
    <cellStyle name="Normal 3 36 3 3" xfId="979"/>
    <cellStyle name="Normal 3 36 3_12001 - Planilha orçamentária" xfId="980"/>
    <cellStyle name="Normal 3 36 4" xfId="981"/>
    <cellStyle name="Normal 3 36 5" xfId="982"/>
    <cellStyle name="Normal 3 36_12001 - Planilha orçamentária" xfId="983"/>
    <cellStyle name="Normal 3 37" xfId="984"/>
    <cellStyle name="Normal 3 37 2" xfId="985"/>
    <cellStyle name="Normal 3 37 2 2" xfId="986"/>
    <cellStyle name="Normal 3 37 2 2 2" xfId="987"/>
    <cellStyle name="Normal 3 37 2 2 3" xfId="988"/>
    <cellStyle name="Normal 3 37 2 2_12001 - Planilha orçamentária" xfId="989"/>
    <cellStyle name="Normal 3 37 2 3" xfId="990"/>
    <cellStyle name="Normal 3 37 2 4" xfId="991"/>
    <cellStyle name="Normal 3 37 2_12001 - Planilha orçamentária" xfId="992"/>
    <cellStyle name="Normal 3 37 3" xfId="993"/>
    <cellStyle name="Normal 3 37 3 2" xfId="994"/>
    <cellStyle name="Normal 3 37 3 3" xfId="995"/>
    <cellStyle name="Normal 3 37 3_12001 - Planilha orçamentária" xfId="996"/>
    <cellStyle name="Normal 3 37 4" xfId="997"/>
    <cellStyle name="Normal 3 37 5" xfId="998"/>
    <cellStyle name="Normal 3 37_12001 - Planilha orçamentária" xfId="999"/>
    <cellStyle name="Normal 3 38" xfId="1000"/>
    <cellStyle name="Normal 3 38 2" xfId="1001"/>
    <cellStyle name="Normal 3 38 2 2" xfId="1002"/>
    <cellStyle name="Normal 3 38 2 2 2" xfId="1003"/>
    <cellStyle name="Normal 3 38 2 2 3" xfId="1004"/>
    <cellStyle name="Normal 3 38 2 2_12001 - Planilha orçamentária" xfId="1005"/>
    <cellStyle name="Normal 3 38 2 3" xfId="1006"/>
    <cellStyle name="Normal 3 38 2 4" xfId="1007"/>
    <cellStyle name="Normal 3 38 2_12001 - Planilha orçamentária" xfId="1008"/>
    <cellStyle name="Normal 3 38 3" xfId="1009"/>
    <cellStyle name="Normal 3 38 3 2" xfId="1010"/>
    <cellStyle name="Normal 3 38 3 3" xfId="1011"/>
    <cellStyle name="Normal 3 38 3_12001 - Planilha orçamentária" xfId="1012"/>
    <cellStyle name="Normal 3 38 4" xfId="1013"/>
    <cellStyle name="Normal 3 38 5" xfId="1014"/>
    <cellStyle name="Normal 3 38_12001 - Planilha orçamentária" xfId="1015"/>
    <cellStyle name="Normal 3 39" xfId="1016"/>
    <cellStyle name="Normal 3 39 2" xfId="1017"/>
    <cellStyle name="Normal 3 39 2 2" xfId="1018"/>
    <cellStyle name="Normal 3 39 2 2 2" xfId="1019"/>
    <cellStyle name="Normal 3 39 2 2 3" xfId="1020"/>
    <cellStyle name="Normal 3 39 2 2_12001 - Planilha orçamentária" xfId="1021"/>
    <cellStyle name="Normal 3 39 2 3" xfId="1022"/>
    <cellStyle name="Normal 3 39 2 4" xfId="1023"/>
    <cellStyle name="Normal 3 39 2_12001 - Planilha orçamentária" xfId="1024"/>
    <cellStyle name="Normal 3 39 3" xfId="1025"/>
    <cellStyle name="Normal 3 39 3 2" xfId="1026"/>
    <cellStyle name="Normal 3 39 3 3" xfId="1027"/>
    <cellStyle name="Normal 3 39 3_12001 - Planilha orçamentária" xfId="1028"/>
    <cellStyle name="Normal 3 39 4" xfId="1029"/>
    <cellStyle name="Normal 3 39 5" xfId="1030"/>
    <cellStyle name="Normal 3 39_12001 - Planilha orçamentária" xfId="1031"/>
    <cellStyle name="Normal 3 4" xfId="1032"/>
    <cellStyle name="Normal 3 40" xfId="1033"/>
    <cellStyle name="Normal 3 40 2" xfId="1034"/>
    <cellStyle name="Normal 3 40 2 2" xfId="1035"/>
    <cellStyle name="Normal 3 40 2 2 2" xfId="1036"/>
    <cellStyle name="Normal 3 40 2 2 3" xfId="1037"/>
    <cellStyle name="Normal 3 40 2 2_12001 - Planilha orçamentária" xfId="1038"/>
    <cellStyle name="Normal 3 40 2 3" xfId="1039"/>
    <cellStyle name="Normal 3 40 2 4" xfId="1040"/>
    <cellStyle name="Normal 3 40 2_12001 - Planilha orçamentária" xfId="1041"/>
    <cellStyle name="Normal 3 40 3" xfId="1042"/>
    <cellStyle name="Normal 3 40 3 2" xfId="1043"/>
    <cellStyle name="Normal 3 40 3 3" xfId="1044"/>
    <cellStyle name="Normal 3 40 3_12001 - Planilha orçamentária" xfId="1045"/>
    <cellStyle name="Normal 3 40 4" xfId="1046"/>
    <cellStyle name="Normal 3 40 5" xfId="1047"/>
    <cellStyle name="Normal 3 40_12001 - Planilha orçamentária" xfId="1048"/>
    <cellStyle name="Normal 3 41" xfId="1049"/>
    <cellStyle name="Normal 3 41 2" xfId="1050"/>
    <cellStyle name="Normal 3 41 2 2" xfId="1051"/>
    <cellStyle name="Normal 3 41 2 2 2" xfId="1052"/>
    <cellStyle name="Normal 3 41 2 2 3" xfId="1053"/>
    <cellStyle name="Normal 3 41 2 2_12001 - Planilha orçamentária" xfId="1054"/>
    <cellStyle name="Normal 3 41 2 3" xfId="1055"/>
    <cellStyle name="Normal 3 41 2 4" xfId="1056"/>
    <cellStyle name="Normal 3 41 2_12001 - Planilha orçamentária" xfId="1057"/>
    <cellStyle name="Normal 3 41 3" xfId="1058"/>
    <cellStyle name="Normal 3 41 3 2" xfId="1059"/>
    <cellStyle name="Normal 3 41 3 3" xfId="1060"/>
    <cellStyle name="Normal 3 41 3_12001 - Planilha orçamentária" xfId="1061"/>
    <cellStyle name="Normal 3 41 4" xfId="1062"/>
    <cellStyle name="Normal 3 41 5" xfId="1063"/>
    <cellStyle name="Normal 3 41_12001 - Planilha orçamentária" xfId="1064"/>
    <cellStyle name="Normal 3 42" xfId="1065"/>
    <cellStyle name="Normal 3 42 2" xfId="1066"/>
    <cellStyle name="Normal 3 42 2 2" xfId="1067"/>
    <cellStyle name="Normal 3 42 2 2 2" xfId="1068"/>
    <cellStyle name="Normal 3 42 2 2 3" xfId="1069"/>
    <cellStyle name="Normal 3 42 2 2_12001 - Planilha orçamentária" xfId="1070"/>
    <cellStyle name="Normal 3 42 2 3" xfId="1071"/>
    <cellStyle name="Normal 3 42 2 4" xfId="1072"/>
    <cellStyle name="Normal 3 42 2_12001 - Planilha orçamentária" xfId="1073"/>
    <cellStyle name="Normal 3 42 3" xfId="1074"/>
    <cellStyle name="Normal 3 42 3 2" xfId="1075"/>
    <cellStyle name="Normal 3 42 3 3" xfId="1076"/>
    <cellStyle name="Normal 3 42 3_12001 - Planilha orçamentária" xfId="1077"/>
    <cellStyle name="Normal 3 42 4" xfId="1078"/>
    <cellStyle name="Normal 3 42 5" xfId="1079"/>
    <cellStyle name="Normal 3 42_12001 - Planilha orçamentária" xfId="1080"/>
    <cellStyle name="Normal 3 43" xfId="1081"/>
    <cellStyle name="Normal 3 43 2" xfId="1082"/>
    <cellStyle name="Normal 3 43 2 2" xfId="1083"/>
    <cellStyle name="Normal 3 43 2 2 2" xfId="1084"/>
    <cellStyle name="Normal 3 43 2 2 3" xfId="1085"/>
    <cellStyle name="Normal 3 43 2 2_12001 - Planilha orçamentária" xfId="1086"/>
    <cellStyle name="Normal 3 43 2 3" xfId="1087"/>
    <cellStyle name="Normal 3 43 2 4" xfId="1088"/>
    <cellStyle name="Normal 3 43 2_12001 - Planilha orçamentária" xfId="1089"/>
    <cellStyle name="Normal 3 43 3" xfId="1090"/>
    <cellStyle name="Normal 3 43 3 2" xfId="1091"/>
    <cellStyle name="Normal 3 43 3 3" xfId="1092"/>
    <cellStyle name="Normal 3 43 3_12001 - Planilha orçamentária" xfId="1093"/>
    <cellStyle name="Normal 3 43 4" xfId="1094"/>
    <cellStyle name="Normal 3 43 5" xfId="1095"/>
    <cellStyle name="Normal 3 43_12001 - Planilha orçamentária" xfId="1096"/>
    <cellStyle name="Normal 3 44" xfId="1097"/>
    <cellStyle name="Normal 3 44 2" xfId="1098"/>
    <cellStyle name="Normal 3 44 2 2" xfId="1099"/>
    <cellStyle name="Normal 3 44 2 2 2" xfId="1100"/>
    <cellStyle name="Normal 3 44 2 2 3" xfId="1101"/>
    <cellStyle name="Normal 3 44 2 2_12001 - Planilha orçamentária" xfId="1102"/>
    <cellStyle name="Normal 3 44 2 3" xfId="1103"/>
    <cellStyle name="Normal 3 44 2 4" xfId="1104"/>
    <cellStyle name="Normal 3 44 2_12001 - Planilha orçamentária" xfId="1105"/>
    <cellStyle name="Normal 3 44 3" xfId="1106"/>
    <cellStyle name="Normal 3 44 3 2" xfId="1107"/>
    <cellStyle name="Normal 3 44 3 3" xfId="1108"/>
    <cellStyle name="Normal 3 44 3_12001 - Planilha orçamentária" xfId="1109"/>
    <cellStyle name="Normal 3 44 4" xfId="1110"/>
    <cellStyle name="Normal 3 44 5" xfId="1111"/>
    <cellStyle name="Normal 3 44_12001 - Planilha orçamentária" xfId="1112"/>
    <cellStyle name="Normal 3 45" xfId="1113"/>
    <cellStyle name="Normal 3 45 2" xfId="1114"/>
    <cellStyle name="Normal 3 45 2 2" xfId="1115"/>
    <cellStyle name="Normal 3 45 2 2 2" xfId="1116"/>
    <cellStyle name="Normal 3 45 2 2 3" xfId="1117"/>
    <cellStyle name="Normal 3 45 2 2_12001 - Planilha orçamentária" xfId="1118"/>
    <cellStyle name="Normal 3 45 2 3" xfId="1119"/>
    <cellStyle name="Normal 3 45 2 4" xfId="1120"/>
    <cellStyle name="Normal 3 45 2_12001 - Planilha orçamentária" xfId="1121"/>
    <cellStyle name="Normal 3 45 3" xfId="1122"/>
    <cellStyle name="Normal 3 45 3 2" xfId="1123"/>
    <cellStyle name="Normal 3 45 3 3" xfId="1124"/>
    <cellStyle name="Normal 3 45 3_12001 - Planilha orçamentária" xfId="1125"/>
    <cellStyle name="Normal 3 45 4" xfId="1126"/>
    <cellStyle name="Normal 3 45 5" xfId="1127"/>
    <cellStyle name="Normal 3 45_12001 - Planilha orçamentária" xfId="1128"/>
    <cellStyle name="Normal 3 46" xfId="1129"/>
    <cellStyle name="Normal 3 46 2" xfId="1130"/>
    <cellStyle name="Normal 3 46 2 2" xfId="1131"/>
    <cellStyle name="Normal 3 46 2 2 2" xfId="1132"/>
    <cellStyle name="Normal 3 46 2 2 3" xfId="1133"/>
    <cellStyle name="Normal 3 46 2 2_12001 - Planilha orçamentária" xfId="1134"/>
    <cellStyle name="Normal 3 46 2 3" xfId="1135"/>
    <cellStyle name="Normal 3 46 2 4" xfId="1136"/>
    <cellStyle name="Normal 3 46 2_12001 - Planilha orçamentária" xfId="1137"/>
    <cellStyle name="Normal 3 46 3" xfId="1138"/>
    <cellStyle name="Normal 3 46 3 2" xfId="1139"/>
    <cellStyle name="Normal 3 46 3 3" xfId="1140"/>
    <cellStyle name="Normal 3 46 3_12001 - Planilha orçamentária" xfId="1141"/>
    <cellStyle name="Normal 3 46 4" xfId="1142"/>
    <cellStyle name="Normal 3 46 5" xfId="1143"/>
    <cellStyle name="Normal 3 46_12001 - Planilha orçamentária" xfId="1144"/>
    <cellStyle name="Normal 3 47" xfId="1145"/>
    <cellStyle name="Normal 3 47 2" xfId="1146"/>
    <cellStyle name="Normal 3 47 2 2" xfId="1147"/>
    <cellStyle name="Normal 3 47 2 2 2" xfId="1148"/>
    <cellStyle name="Normal 3 47 2 2 3" xfId="1149"/>
    <cellStyle name="Normal 3 47 2 2_12001 - Planilha orçamentária" xfId="1150"/>
    <cellStyle name="Normal 3 47 2 3" xfId="1151"/>
    <cellStyle name="Normal 3 47 2 4" xfId="1152"/>
    <cellStyle name="Normal 3 47 2_12001 - Planilha orçamentária" xfId="1153"/>
    <cellStyle name="Normal 3 47 3" xfId="1154"/>
    <cellStyle name="Normal 3 47 3 2" xfId="1155"/>
    <cellStyle name="Normal 3 47 3 3" xfId="1156"/>
    <cellStyle name="Normal 3 47 3_12001 - Planilha orçamentária" xfId="1157"/>
    <cellStyle name="Normal 3 47 4" xfId="1158"/>
    <cellStyle name="Normal 3 47 5" xfId="1159"/>
    <cellStyle name="Normal 3 47_12001 - Planilha orçamentária" xfId="1160"/>
    <cellStyle name="Normal 3 48" xfId="1161"/>
    <cellStyle name="Normal 3 48 2" xfId="1162"/>
    <cellStyle name="Normal 3 48 2 2" xfId="1163"/>
    <cellStyle name="Normal 3 48 2 2 2" xfId="1164"/>
    <cellStyle name="Normal 3 48 2 2 3" xfId="1165"/>
    <cellStyle name="Normal 3 48 2 2_12001 - Planilha orçamentária" xfId="1166"/>
    <cellStyle name="Normal 3 48 2 3" xfId="1167"/>
    <cellStyle name="Normal 3 48 2 4" xfId="1168"/>
    <cellStyle name="Normal 3 48 2_12001 - Planilha orçamentária" xfId="1169"/>
    <cellStyle name="Normal 3 48 3" xfId="1170"/>
    <cellStyle name="Normal 3 48 3 2" xfId="1171"/>
    <cellStyle name="Normal 3 48 3 3" xfId="1172"/>
    <cellStyle name="Normal 3 48 3_12001 - Planilha orçamentária" xfId="1173"/>
    <cellStyle name="Normal 3 48 4" xfId="1174"/>
    <cellStyle name="Normal 3 48 5" xfId="1175"/>
    <cellStyle name="Normal 3 48_12001 - Planilha orçamentária" xfId="1176"/>
    <cellStyle name="Normal 3 49" xfId="1177"/>
    <cellStyle name="Normal 3 49 2" xfId="1178"/>
    <cellStyle name="Normal 3 49 2 2" xfId="1179"/>
    <cellStyle name="Normal 3 49 2 2 2" xfId="1180"/>
    <cellStyle name="Normal 3 49 2 2 3" xfId="1181"/>
    <cellStyle name="Normal 3 49 2 2_12001 - Planilha orçamentária" xfId="1182"/>
    <cellStyle name="Normal 3 49 2 3" xfId="1183"/>
    <cellStyle name="Normal 3 49 2 4" xfId="1184"/>
    <cellStyle name="Normal 3 49 2_12001 - Planilha orçamentária" xfId="1185"/>
    <cellStyle name="Normal 3 49 3" xfId="1186"/>
    <cellStyle name="Normal 3 49 3 2" xfId="1187"/>
    <cellStyle name="Normal 3 49 3 3" xfId="1188"/>
    <cellStyle name="Normal 3 49 3_12001 - Planilha orçamentária" xfId="1189"/>
    <cellStyle name="Normal 3 49 4" xfId="1190"/>
    <cellStyle name="Normal 3 49 5" xfId="1191"/>
    <cellStyle name="Normal 3 49_12001 - Planilha orçamentária" xfId="1192"/>
    <cellStyle name="Normal 3 5" xfId="1193"/>
    <cellStyle name="Normal 3 50" xfId="1194"/>
    <cellStyle name="Normal 3 50 2" xfId="1195"/>
    <cellStyle name="Normal 3 50 2 2" xfId="1196"/>
    <cellStyle name="Normal 3 50 2 2 2" xfId="1197"/>
    <cellStyle name="Normal 3 50 2 2 3" xfId="1198"/>
    <cellStyle name="Normal 3 50 2 2_12001 - Planilha orçamentária" xfId="1199"/>
    <cellStyle name="Normal 3 50 2 3" xfId="1200"/>
    <cellStyle name="Normal 3 50 2 4" xfId="1201"/>
    <cellStyle name="Normal 3 50 2_12001 - Planilha orçamentária" xfId="1202"/>
    <cellStyle name="Normal 3 50 3" xfId="1203"/>
    <cellStyle name="Normal 3 50 3 2" xfId="1204"/>
    <cellStyle name="Normal 3 50 3 3" xfId="1205"/>
    <cellStyle name="Normal 3 50 3_12001 - Planilha orçamentária" xfId="1206"/>
    <cellStyle name="Normal 3 50 4" xfId="1207"/>
    <cellStyle name="Normal 3 50 5" xfId="1208"/>
    <cellStyle name="Normal 3 50_12001 - Planilha orçamentária" xfId="1209"/>
    <cellStyle name="Normal 3 51" xfId="1210"/>
    <cellStyle name="Normal 3 51 2" xfId="1211"/>
    <cellStyle name="Normal 3 51 2 2" xfId="1212"/>
    <cellStyle name="Normal 3 51 2 2 2" xfId="1213"/>
    <cellStyle name="Normal 3 51 2 2 3" xfId="1214"/>
    <cellStyle name="Normal 3 51 2 2_12001 - Planilha orçamentária" xfId="1215"/>
    <cellStyle name="Normal 3 51 2 3" xfId="1216"/>
    <cellStyle name="Normal 3 51 2 4" xfId="1217"/>
    <cellStyle name="Normal 3 51 2_12001 - Planilha orçamentária" xfId="1218"/>
    <cellStyle name="Normal 3 51 3" xfId="1219"/>
    <cellStyle name="Normal 3 51 3 2" xfId="1220"/>
    <cellStyle name="Normal 3 51 3 3" xfId="1221"/>
    <cellStyle name="Normal 3 51 3_12001 - Planilha orçamentária" xfId="1222"/>
    <cellStyle name="Normal 3 51 4" xfId="1223"/>
    <cellStyle name="Normal 3 51 5" xfId="1224"/>
    <cellStyle name="Normal 3 51_12001 - Planilha orçamentária" xfId="1225"/>
    <cellStyle name="Normal 3 52" xfId="1226"/>
    <cellStyle name="Normal 3 52 2" xfId="1227"/>
    <cellStyle name="Normal 3 52 2 2" xfId="1228"/>
    <cellStyle name="Normal 3 52 2 2 2" xfId="1229"/>
    <cellStyle name="Normal 3 52 2 2 3" xfId="1230"/>
    <cellStyle name="Normal 3 52 2 2_12001 - Planilha orçamentária" xfId="1231"/>
    <cellStyle name="Normal 3 52 2 3" xfId="1232"/>
    <cellStyle name="Normal 3 52 2 4" xfId="1233"/>
    <cellStyle name="Normal 3 52 2_12001 - Planilha orçamentária" xfId="1234"/>
    <cellStyle name="Normal 3 52 3" xfId="1235"/>
    <cellStyle name="Normal 3 52 3 2" xfId="1236"/>
    <cellStyle name="Normal 3 52 3 3" xfId="1237"/>
    <cellStyle name="Normal 3 52 3_12001 - Planilha orçamentária" xfId="1238"/>
    <cellStyle name="Normal 3 52 4" xfId="1239"/>
    <cellStyle name="Normal 3 52 5" xfId="1240"/>
    <cellStyle name="Normal 3 52_12001 - Planilha orçamentária" xfId="1241"/>
    <cellStyle name="Normal 3 53" xfId="1242"/>
    <cellStyle name="Normal 3 53 2" xfId="1243"/>
    <cellStyle name="Normal 3 53 2 2" xfId="1244"/>
    <cellStyle name="Normal 3 53 2 2 2" xfId="1245"/>
    <cellStyle name="Normal 3 53 2 2 3" xfId="1246"/>
    <cellStyle name="Normal 3 53 2 2_12001 - Planilha orçamentária" xfId="1247"/>
    <cellStyle name="Normal 3 53 2 3" xfId="1248"/>
    <cellStyle name="Normal 3 53 2 4" xfId="1249"/>
    <cellStyle name="Normal 3 53 2_12001 - Planilha orçamentária" xfId="1250"/>
    <cellStyle name="Normal 3 53 3" xfId="1251"/>
    <cellStyle name="Normal 3 53 3 2" xfId="1252"/>
    <cellStyle name="Normal 3 53 3 3" xfId="1253"/>
    <cellStyle name="Normal 3 53 3_12001 - Planilha orçamentária" xfId="1254"/>
    <cellStyle name="Normal 3 53 4" xfId="1255"/>
    <cellStyle name="Normal 3 53 5" xfId="1256"/>
    <cellStyle name="Normal 3 53_12001 - Planilha orçamentária" xfId="1257"/>
    <cellStyle name="Normal 3 54" xfId="1258"/>
    <cellStyle name="Normal 3 54 2" xfId="1259"/>
    <cellStyle name="Normal 3 54 2 2" xfId="1260"/>
    <cellStyle name="Normal 3 54 2 2 2" xfId="1261"/>
    <cellStyle name="Normal 3 54 2 2 3" xfId="1262"/>
    <cellStyle name="Normal 3 54 2 2_12001 - Planilha orçamentária" xfId="1263"/>
    <cellStyle name="Normal 3 54 2 3" xfId="1264"/>
    <cellStyle name="Normal 3 54 2 4" xfId="1265"/>
    <cellStyle name="Normal 3 54 2_12001 - Planilha orçamentária" xfId="1266"/>
    <cellStyle name="Normal 3 54 3" xfId="1267"/>
    <cellStyle name="Normal 3 54 3 2" xfId="1268"/>
    <cellStyle name="Normal 3 54 3 3" xfId="1269"/>
    <cellStyle name="Normal 3 54 3_12001 - Planilha orçamentária" xfId="1270"/>
    <cellStyle name="Normal 3 54 4" xfId="1271"/>
    <cellStyle name="Normal 3 54 5" xfId="1272"/>
    <cellStyle name="Normal 3 54_12001 - Planilha orçamentária" xfId="1273"/>
    <cellStyle name="Normal 3 55" xfId="1274"/>
    <cellStyle name="Normal 3 55 2" xfId="1275"/>
    <cellStyle name="Normal 3 55 2 2" xfId="1276"/>
    <cellStyle name="Normal 3 55 2 2 2" xfId="1277"/>
    <cellStyle name="Normal 3 55 2 2 3" xfId="1278"/>
    <cellStyle name="Normal 3 55 2 2_12001 - Planilha orçamentária" xfId="1279"/>
    <cellStyle name="Normal 3 55 2 3" xfId="1280"/>
    <cellStyle name="Normal 3 55 2 4" xfId="1281"/>
    <cellStyle name="Normal 3 55 2_12001 - Planilha orçamentária" xfId="1282"/>
    <cellStyle name="Normal 3 55 3" xfId="1283"/>
    <cellStyle name="Normal 3 55 3 2" xfId="1284"/>
    <cellStyle name="Normal 3 55 3 3" xfId="1285"/>
    <cellStyle name="Normal 3 55 3_12001 - Planilha orçamentária" xfId="1286"/>
    <cellStyle name="Normal 3 55 4" xfId="1287"/>
    <cellStyle name="Normal 3 55 5" xfId="1288"/>
    <cellStyle name="Normal 3 55_12001 - Planilha orçamentária" xfId="1289"/>
    <cellStyle name="Normal 3 56" xfId="1290"/>
    <cellStyle name="Normal 3 56 2" xfId="1291"/>
    <cellStyle name="Normal 3 56 2 2" xfId="1292"/>
    <cellStyle name="Normal 3 56 2 2 2" xfId="1293"/>
    <cellStyle name="Normal 3 56 2 2 3" xfId="1294"/>
    <cellStyle name="Normal 3 56 2 2_12001 - Planilha orçamentária" xfId="1295"/>
    <cellStyle name="Normal 3 56 2 3" xfId="1296"/>
    <cellStyle name="Normal 3 56 2 4" xfId="1297"/>
    <cellStyle name="Normal 3 56 2_12001 - Planilha orçamentária" xfId="1298"/>
    <cellStyle name="Normal 3 56 3" xfId="1299"/>
    <cellStyle name="Normal 3 56 3 2" xfId="1300"/>
    <cellStyle name="Normal 3 56 3 3" xfId="1301"/>
    <cellStyle name="Normal 3 56 3_12001 - Planilha orçamentária" xfId="1302"/>
    <cellStyle name="Normal 3 56 4" xfId="1303"/>
    <cellStyle name="Normal 3 56 5" xfId="1304"/>
    <cellStyle name="Normal 3 56_12001 - Planilha orçamentária" xfId="1305"/>
    <cellStyle name="Normal 3 57" xfId="1306"/>
    <cellStyle name="Normal 3 57 2" xfId="1307"/>
    <cellStyle name="Normal 3 57 2 2" xfId="1308"/>
    <cellStyle name="Normal 3 57 2 2 2" xfId="1309"/>
    <cellStyle name="Normal 3 57 2 2 3" xfId="1310"/>
    <cellStyle name="Normal 3 57 2 2_12001 - Planilha orçamentária" xfId="1311"/>
    <cellStyle name="Normal 3 57 2 3" xfId="1312"/>
    <cellStyle name="Normal 3 57 2 4" xfId="1313"/>
    <cellStyle name="Normal 3 57 2_12001 - Planilha orçamentária" xfId="1314"/>
    <cellStyle name="Normal 3 57 3" xfId="1315"/>
    <cellStyle name="Normal 3 57 3 2" xfId="1316"/>
    <cellStyle name="Normal 3 57 3 3" xfId="1317"/>
    <cellStyle name="Normal 3 57 3_12001 - Planilha orçamentária" xfId="1318"/>
    <cellStyle name="Normal 3 57 4" xfId="1319"/>
    <cellStyle name="Normal 3 57 5" xfId="1320"/>
    <cellStyle name="Normal 3 57_12001 - Planilha orçamentária" xfId="1321"/>
    <cellStyle name="Normal 3 58" xfId="1322"/>
    <cellStyle name="Normal 3 58 2" xfId="1323"/>
    <cellStyle name="Normal 3 58 2 2" xfId="1324"/>
    <cellStyle name="Normal 3 58 2 3" xfId="1325"/>
    <cellStyle name="Normal 3 58 2_12001 - Planilha orçamentária" xfId="1326"/>
    <cellStyle name="Normal 3 58 3" xfId="1327"/>
    <cellStyle name="Normal 3 58 4" xfId="1328"/>
    <cellStyle name="Normal 3 58_12001 - Planilha orçamentária" xfId="1329"/>
    <cellStyle name="Normal 3 59" xfId="1330"/>
    <cellStyle name="Normal 3 6" xfId="1331"/>
    <cellStyle name="Normal 3 60" xfId="1332"/>
    <cellStyle name="Normal 3 7" xfId="1333"/>
    <cellStyle name="Normal 3 8" xfId="1334"/>
    <cellStyle name="Normal 3 9" xfId="1335"/>
    <cellStyle name="Normal 32" xfId="1336"/>
    <cellStyle name="Normal 33" xfId="1337"/>
    <cellStyle name="Normal 37" xfId="1338"/>
    <cellStyle name="Normal 38" xfId="1339"/>
    <cellStyle name="Normal 4" xfId="1340"/>
    <cellStyle name="Normal 4 10" xfId="1341"/>
    <cellStyle name="Normal 4 11" xfId="1342"/>
    <cellStyle name="Normal 4 12" xfId="1343"/>
    <cellStyle name="Normal 4 13" xfId="1344"/>
    <cellStyle name="Normal 4 2" xfId="1345"/>
    <cellStyle name="Normal 4 2 2" xfId="1346"/>
    <cellStyle name="Normal 4 2 3" xfId="1347"/>
    <cellStyle name="Normal 4 3" xfId="1348"/>
    <cellStyle name="Normal 4 4" xfId="1349"/>
    <cellStyle name="Normal 4 5" xfId="1350"/>
    <cellStyle name="Normal 4 6" xfId="1351"/>
    <cellStyle name="Normal 4 7" xfId="1352"/>
    <cellStyle name="Normal 4 8" xfId="1353"/>
    <cellStyle name="Normal 4 9" xfId="1354"/>
    <cellStyle name="Normal 42" xfId="1355"/>
    <cellStyle name="Normal 43" xfId="1356"/>
    <cellStyle name="Normal 47" xfId="1357"/>
    <cellStyle name="Normal 48" xfId="1358"/>
    <cellStyle name="Normal 5" xfId="1359"/>
    <cellStyle name="Normal 5 2" xfId="1360"/>
    <cellStyle name="Normal 5 3" xfId="1361"/>
    <cellStyle name="Normal 6" xfId="1362"/>
    <cellStyle name="Normal 6 10" xfId="1363"/>
    <cellStyle name="Normal 6 11" xfId="1364"/>
    <cellStyle name="Normal 6 12" xfId="1365"/>
    <cellStyle name="Normal 6 13" xfId="1366"/>
    <cellStyle name="Normal 6 14" xfId="1367"/>
    <cellStyle name="Normal 6 15" xfId="1368"/>
    <cellStyle name="Normal 6 16" xfId="1369"/>
    <cellStyle name="Normal 6 17" xfId="1370"/>
    <cellStyle name="Normal 6 18" xfId="1371"/>
    <cellStyle name="Normal 6 19" xfId="1372"/>
    <cellStyle name="Normal 6 2" xfId="1373"/>
    <cellStyle name="Normal 6 2 10" xfId="1374"/>
    <cellStyle name="Normal 6 2 11" xfId="1375"/>
    <cellStyle name="Normal 6 2 12" xfId="1376"/>
    <cellStyle name="Normal 6 2 13" xfId="1377"/>
    <cellStyle name="Normal 6 2 14" xfId="1378"/>
    <cellStyle name="Normal 6 2 15" xfId="1379"/>
    <cellStyle name="Normal 6 2 16" xfId="1380"/>
    <cellStyle name="Normal 6 2 17" xfId="1381"/>
    <cellStyle name="Normal 6 2 18" xfId="1382"/>
    <cellStyle name="Normal 6 2 19" xfId="1383"/>
    <cellStyle name="Normal 6 2 2" xfId="1384"/>
    <cellStyle name="Normal 6 2 20" xfId="1385"/>
    <cellStyle name="Normal 6 2 21" xfId="1386"/>
    <cellStyle name="Normal 6 2 22" xfId="1387"/>
    <cellStyle name="Normal 6 2 23" xfId="1388"/>
    <cellStyle name="Normal 6 2 24" xfId="1389"/>
    <cellStyle name="Normal 6 2 25" xfId="1390"/>
    <cellStyle name="Normal 6 2 26" xfId="1391"/>
    <cellStyle name="Normal 6 2 27" xfId="1392"/>
    <cellStyle name="Normal 6 2 28" xfId="1393"/>
    <cellStyle name="Normal 6 2 29" xfId="1394"/>
    <cellStyle name="Normal 6 2 3" xfId="1395"/>
    <cellStyle name="Normal 6 2 30" xfId="1396"/>
    <cellStyle name="Normal 6 2 31" xfId="1397"/>
    <cellStyle name="Normal 6 2 32" xfId="1398"/>
    <cellStyle name="Normal 6 2 33" xfId="1399"/>
    <cellStyle name="Normal 6 2 34" xfId="1400"/>
    <cellStyle name="Normal 6 2 35" xfId="1401"/>
    <cellStyle name="Normal 6 2 36" xfId="1402"/>
    <cellStyle name="Normal 6 2 37" xfId="1403"/>
    <cellStyle name="Normal 6 2 38" xfId="1404"/>
    <cellStyle name="Normal 6 2 39" xfId="1405"/>
    <cellStyle name="Normal 6 2 4" xfId="1406"/>
    <cellStyle name="Normal 6 2 40" xfId="1407"/>
    <cellStyle name="Normal 6 2 41" xfId="1408"/>
    <cellStyle name="Normal 6 2 42" xfId="1409"/>
    <cellStyle name="Normal 6 2 43" xfId="1410"/>
    <cellStyle name="Normal 6 2 44" xfId="1411"/>
    <cellStyle name="Normal 6 2 45" xfId="1412"/>
    <cellStyle name="Normal 6 2 46" xfId="1413"/>
    <cellStyle name="Normal 6 2 5" xfId="1414"/>
    <cellStyle name="Normal 6 2 6" xfId="1415"/>
    <cellStyle name="Normal 6 2 7" xfId="1416"/>
    <cellStyle name="Normal 6 2 8" xfId="1417"/>
    <cellStyle name="Normal 6 2 9" xfId="1418"/>
    <cellStyle name="Normal 6 20" xfId="1419"/>
    <cellStyle name="Normal 6 21" xfId="1420"/>
    <cellStyle name="Normal 6 22" xfId="1421"/>
    <cellStyle name="Normal 6 23" xfId="1422"/>
    <cellStyle name="Normal 6 24" xfId="1423"/>
    <cellStyle name="Normal 6 25" xfId="1424"/>
    <cellStyle name="Normal 6 26" xfId="1425"/>
    <cellStyle name="Normal 6 27" xfId="1426"/>
    <cellStyle name="Normal 6 28" xfId="1427"/>
    <cellStyle name="Normal 6 29" xfId="1428"/>
    <cellStyle name="Normal 6 3" xfId="1429"/>
    <cellStyle name="Normal 6 30" xfId="1430"/>
    <cellStyle name="Normal 6 31" xfId="1431"/>
    <cellStyle name="Normal 6 32" xfId="1432"/>
    <cellStyle name="Normal 6 33" xfId="1433"/>
    <cellStyle name="Normal 6 34" xfId="1434"/>
    <cellStyle name="Normal 6 35" xfId="1435"/>
    <cellStyle name="Normal 6 36" xfId="1436"/>
    <cellStyle name="Normal 6 37" xfId="1437"/>
    <cellStyle name="Normal 6 38" xfId="1438"/>
    <cellStyle name="Normal 6 39" xfId="1439"/>
    <cellStyle name="Normal 6 4" xfId="1440"/>
    <cellStyle name="Normal 6 40" xfId="1441"/>
    <cellStyle name="Normal 6 41" xfId="1442"/>
    <cellStyle name="Normal 6 42" xfId="1443"/>
    <cellStyle name="Normal 6 43" xfId="1444"/>
    <cellStyle name="Normal 6 44" xfId="1445"/>
    <cellStyle name="Normal 6 45" xfId="1446"/>
    <cellStyle name="Normal 6 46" xfId="1447"/>
    <cellStyle name="Normal 6 47" xfId="1448"/>
    <cellStyle name="Normal 6 48" xfId="1449"/>
    <cellStyle name="Normal 6 49" xfId="1450"/>
    <cellStyle name="Normal 6 5" xfId="1451"/>
    <cellStyle name="Normal 6 50" xfId="1452"/>
    <cellStyle name="Normal 6 51" xfId="1453"/>
    <cellStyle name="Normal 6 52" xfId="1454"/>
    <cellStyle name="Normal 6 53" xfId="1455"/>
    <cellStyle name="Normal 6 54" xfId="1456"/>
    <cellStyle name="Normal 6 6" xfId="1457"/>
    <cellStyle name="Normal 6 7" xfId="1458"/>
    <cellStyle name="Normal 6 8" xfId="1459"/>
    <cellStyle name="Normal 6 9" xfId="1460"/>
    <cellStyle name="Normal 7" xfId="1461"/>
    <cellStyle name="Normal 8" xfId="1462"/>
    <cellStyle name="Normal 9" xfId="1463"/>
    <cellStyle name="Nota 2" xfId="1464"/>
    <cellStyle name="Nota 2 2" xfId="1465"/>
    <cellStyle name="Nota 3" xfId="1466"/>
    <cellStyle name="Nota 3 2" xfId="1467"/>
    <cellStyle name="Percent [2]" xfId="1468"/>
    <cellStyle name="Percentual" xfId="1469"/>
    <cellStyle name="planilhas" xfId="1470"/>
    <cellStyle name="planilhas 10" xfId="1471"/>
    <cellStyle name="planilhas 11" xfId="1472"/>
    <cellStyle name="planilhas 12" xfId="1473"/>
    <cellStyle name="planilhas 13" xfId="1474"/>
    <cellStyle name="planilhas 14" xfId="1475"/>
    <cellStyle name="planilhas 15" xfId="1476"/>
    <cellStyle name="planilhas 16" xfId="1477"/>
    <cellStyle name="planilhas 17" xfId="1478"/>
    <cellStyle name="planilhas 18" xfId="1479"/>
    <cellStyle name="planilhas 19" xfId="1480"/>
    <cellStyle name="planilhas 2" xfId="1481"/>
    <cellStyle name="planilhas 20" xfId="1482"/>
    <cellStyle name="planilhas 21" xfId="1483"/>
    <cellStyle name="planilhas 22" xfId="1484"/>
    <cellStyle name="planilhas 23" xfId="1485"/>
    <cellStyle name="planilhas 3" xfId="1486"/>
    <cellStyle name="planilhas 4" xfId="1487"/>
    <cellStyle name="planilhas 5" xfId="1488"/>
    <cellStyle name="planilhas 6" xfId="1489"/>
    <cellStyle name="planilhas 7" xfId="1490"/>
    <cellStyle name="planilhas 8" xfId="1491"/>
    <cellStyle name="planilhas 9" xfId="1492"/>
    <cellStyle name="Ponto" xfId="1493"/>
    <cellStyle name="Porcentagem" xfId="2" builtinId="5"/>
    <cellStyle name="Porcentagem 10" xfId="1494"/>
    <cellStyle name="Porcentagem 11" xfId="1495"/>
    <cellStyle name="Porcentagem 12" xfId="1496"/>
    <cellStyle name="Porcentagem 2" xfId="4"/>
    <cellStyle name="Porcentagem 2 2" xfId="1497"/>
    <cellStyle name="Porcentagem 2 2 2" xfId="1498"/>
    <cellStyle name="Porcentagem 2 3" xfId="1499"/>
    <cellStyle name="Porcentagem 2 4" xfId="1500"/>
    <cellStyle name="Porcentagem 3" xfId="1501"/>
    <cellStyle name="Porcentagem 3 10" xfId="1502"/>
    <cellStyle name="Porcentagem 3 11" xfId="1503"/>
    <cellStyle name="Porcentagem 3 12" xfId="1504"/>
    <cellStyle name="Porcentagem 3 13" xfId="1505"/>
    <cellStyle name="Porcentagem 3 2" xfId="1506"/>
    <cellStyle name="Porcentagem 3 2 2" xfId="1507"/>
    <cellStyle name="Porcentagem 3 3" xfId="1508"/>
    <cellStyle name="Porcentagem 3 4" xfId="1509"/>
    <cellStyle name="Porcentagem 3 5" xfId="1510"/>
    <cellStyle name="Porcentagem 3 6" xfId="1511"/>
    <cellStyle name="Porcentagem 3 7" xfId="1512"/>
    <cellStyle name="Porcentagem 3 8" xfId="1513"/>
    <cellStyle name="Porcentagem 3 9" xfId="1514"/>
    <cellStyle name="Porcentagem 4" xfId="1515"/>
    <cellStyle name="Porcentagem 4 10" xfId="1516"/>
    <cellStyle name="Porcentagem 4 11" xfId="1517"/>
    <cellStyle name="Porcentagem 4 2" xfId="1518"/>
    <cellStyle name="Porcentagem 4 3" xfId="1519"/>
    <cellStyle name="Porcentagem 4 4" xfId="1520"/>
    <cellStyle name="Porcentagem 4 5" xfId="1521"/>
    <cellStyle name="Porcentagem 4 6" xfId="1522"/>
    <cellStyle name="Porcentagem 4 7" xfId="1523"/>
    <cellStyle name="Porcentagem 4 8" xfId="1524"/>
    <cellStyle name="Porcentagem 4 9" xfId="1525"/>
    <cellStyle name="Porcentagem 5" xfId="1526"/>
    <cellStyle name="Porcentagem 5 10" xfId="1527"/>
    <cellStyle name="Porcentagem 5 11" xfId="1528"/>
    <cellStyle name="Porcentagem 5 2" xfId="1529"/>
    <cellStyle name="Porcentagem 5 3" xfId="1530"/>
    <cellStyle name="Porcentagem 5 4" xfId="1531"/>
    <cellStyle name="Porcentagem 5 5" xfId="1532"/>
    <cellStyle name="Porcentagem 5 6" xfId="1533"/>
    <cellStyle name="Porcentagem 5 7" xfId="1534"/>
    <cellStyle name="Porcentagem 5 8" xfId="1535"/>
    <cellStyle name="Porcentagem 5 9" xfId="1536"/>
    <cellStyle name="Porcentagem 6" xfId="1537"/>
    <cellStyle name="Porcentagem 7" xfId="1538"/>
    <cellStyle name="Porcentagem 8" xfId="1539"/>
    <cellStyle name="Porcentagem 9" xfId="1540"/>
    <cellStyle name="Saída 2" xfId="1541"/>
    <cellStyle name="Saída 2 2" xfId="1542"/>
    <cellStyle name="Saída 3" xfId="1543"/>
    <cellStyle name="Separador de milhares" xfId="1" builtinId="3"/>
    <cellStyle name="Separador de milhares 2" xfId="1544"/>
    <cellStyle name="Separador de milhares 2 10" xfId="1545"/>
    <cellStyle name="Separador de milhares 2 11" xfId="1546"/>
    <cellStyle name="Separador de milhares 2 12" xfId="1547"/>
    <cellStyle name="Separador de milhares 2 13" xfId="1548"/>
    <cellStyle name="Separador de milhares 2 14" xfId="1549"/>
    <cellStyle name="Separador de milhares 2 15" xfId="1550"/>
    <cellStyle name="Separador de milhares 2 16" xfId="1551"/>
    <cellStyle name="Separador de milhares 2 17" xfId="1552"/>
    <cellStyle name="Separador de milhares 2 18" xfId="1553"/>
    <cellStyle name="Separador de milhares 2 19" xfId="1554"/>
    <cellStyle name="Separador de milhares 2 2" xfId="1555"/>
    <cellStyle name="Separador de milhares 2 2 10" xfId="1556"/>
    <cellStyle name="Separador de milhares 2 2 11" xfId="1557"/>
    <cellStyle name="Separador de milhares 2 2 12" xfId="1558"/>
    <cellStyle name="Separador de milhares 2 2 2" xfId="1559"/>
    <cellStyle name="Separador de milhares 2 2 3" xfId="1560"/>
    <cellStyle name="Separador de milhares 2 2 4" xfId="1561"/>
    <cellStyle name="Separador de milhares 2 2 5" xfId="1562"/>
    <cellStyle name="Separador de milhares 2 2 6" xfId="1563"/>
    <cellStyle name="Separador de milhares 2 2 7" xfId="1564"/>
    <cellStyle name="Separador de milhares 2 2 8" xfId="1565"/>
    <cellStyle name="Separador de milhares 2 2 9" xfId="1566"/>
    <cellStyle name="Separador de milhares 2 20" xfId="1567"/>
    <cellStyle name="Separador de milhares 2 21" xfId="1568"/>
    <cellStyle name="Separador de milhares 2 22" xfId="1569"/>
    <cellStyle name="Separador de milhares 2 3" xfId="1570"/>
    <cellStyle name="Separador de milhares 2 3 10" xfId="1571"/>
    <cellStyle name="Separador de milhares 2 3 2" xfId="1572"/>
    <cellStyle name="Separador de milhares 2 3 3" xfId="1573"/>
    <cellStyle name="Separador de milhares 2 3 4" xfId="1574"/>
    <cellStyle name="Separador de milhares 2 3 5" xfId="1575"/>
    <cellStyle name="Separador de milhares 2 3 6" xfId="1576"/>
    <cellStyle name="Separador de milhares 2 3 7" xfId="1577"/>
    <cellStyle name="Separador de milhares 2 3 8" xfId="1578"/>
    <cellStyle name="Separador de milhares 2 3 9" xfId="1579"/>
    <cellStyle name="Separador de milhares 2 4" xfId="1580"/>
    <cellStyle name="Separador de milhares 2 5" xfId="1581"/>
    <cellStyle name="Separador de milhares 2 6" xfId="1582"/>
    <cellStyle name="Separador de milhares 2 7" xfId="1583"/>
    <cellStyle name="Separador de milhares 2 8" xfId="1584"/>
    <cellStyle name="Separador de milhares 2 9" xfId="1585"/>
    <cellStyle name="Separador de milhares 3" xfId="1586"/>
    <cellStyle name="Separador de milhares 3 10" xfId="1587"/>
    <cellStyle name="Separador de milhares 3 11" xfId="1588"/>
    <cellStyle name="Separador de milhares 3 12" xfId="1589"/>
    <cellStyle name="Separador de milhares 3 2" xfId="1590"/>
    <cellStyle name="Separador de milhares 3 3" xfId="1591"/>
    <cellStyle name="Separador de milhares 3 4" xfId="1592"/>
    <cellStyle name="Separador de milhares 3 5" xfId="1593"/>
    <cellStyle name="Separador de milhares 3 6" xfId="1594"/>
    <cellStyle name="Separador de milhares 3 7" xfId="1595"/>
    <cellStyle name="Separador de milhares 3 8" xfId="1596"/>
    <cellStyle name="Separador de milhares 3 9" xfId="1597"/>
    <cellStyle name="Separador de milhares 4" xfId="1598"/>
    <cellStyle name="Separador de milhares 5" xfId="1599"/>
    <cellStyle name="Separador de milhares 6" xfId="1600"/>
    <cellStyle name="Separador de milhares 7" xfId="1601"/>
    <cellStyle name="Separador de milhares 8" xfId="1602"/>
    <cellStyle name="subhead" xfId="1603"/>
    <cellStyle name="Texto de Aviso 2" xfId="1604"/>
    <cellStyle name="Texto de Aviso 3" xfId="1605"/>
    <cellStyle name="Texto Explicativo 2" xfId="1606"/>
    <cellStyle name="Texto Explicativo 3" xfId="1607"/>
    <cellStyle name="Título 1 1" xfId="1608"/>
    <cellStyle name="Título 1 1 1" xfId="1609"/>
    <cellStyle name="Título 1 1 10" xfId="1610"/>
    <cellStyle name="Título 1 1 11" xfId="1611"/>
    <cellStyle name="Título 1 1 12" xfId="1612"/>
    <cellStyle name="Título 1 1 2" xfId="1613"/>
    <cellStyle name="Título 1 1 3" xfId="1614"/>
    <cellStyle name="Título 1 1 4" xfId="1615"/>
    <cellStyle name="Título 1 1 5" xfId="1616"/>
    <cellStyle name="Título 1 1 6" xfId="1617"/>
    <cellStyle name="Título 1 1 7" xfId="1618"/>
    <cellStyle name="Título 1 1 8" xfId="1619"/>
    <cellStyle name="Título 1 1 9" xfId="1620"/>
    <cellStyle name="Título 1 2" xfId="1621"/>
    <cellStyle name="Título 1 3" xfId="1622"/>
    <cellStyle name="Título 2 2" xfId="1623"/>
    <cellStyle name="Título 2 3" xfId="1624"/>
    <cellStyle name="Título 3 2" xfId="1625"/>
    <cellStyle name="Título 3 3" xfId="1626"/>
    <cellStyle name="Título 4 2" xfId="1627"/>
    <cellStyle name="Título 4 3" xfId="1628"/>
    <cellStyle name="Titulo1" xfId="1629"/>
    <cellStyle name="Titulo2" xfId="1630"/>
    <cellStyle name="Total 2" xfId="1631"/>
    <cellStyle name="Total 2 2" xfId="1632"/>
    <cellStyle name="Total 3" xfId="1633"/>
    <cellStyle name="Verificar Célula" xfId="1634"/>
    <cellStyle name="Vírgula 2" xfId="1635"/>
    <cellStyle name="Vírgula 3" xfId="1636"/>
    <cellStyle name="Vírgula 4" xfId="1637"/>
    <cellStyle name="Vírgula 5" xfId="163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624840</xdr:colOff>
      <xdr:row>0</xdr:row>
      <xdr:rowOff>35859</xdr:rowOff>
    </xdr:from>
    <xdr:to>
      <xdr:col>0</xdr:col>
      <xdr:colOff>1752600</xdr:colOff>
      <xdr:row>2</xdr:row>
      <xdr:rowOff>233082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4840" y="35859"/>
          <a:ext cx="1127760" cy="788894"/>
        </a:xfrm>
        <a:prstGeom prst="rect">
          <a:avLst/>
        </a:prstGeom>
        <a:noFill/>
        <a:ln w="3175">
          <a:solidFill>
            <a:schemeClr val="tx1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1752600</xdr:colOff>
      <xdr:row>0</xdr:row>
      <xdr:rowOff>0</xdr:rowOff>
    </xdr:from>
    <xdr:to>
      <xdr:col>0</xdr:col>
      <xdr:colOff>3406140</xdr:colOff>
      <xdr:row>2</xdr:row>
      <xdr:rowOff>236220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752600" y="0"/>
          <a:ext cx="1653540" cy="647700"/>
        </a:xfrm>
        <a:prstGeom prst="rect">
          <a:avLst/>
        </a:prstGeom>
        <a:noFill/>
        <a:ln w="317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45720" tIns="45720" rIns="45720" bIns="45720" anchor="t" anchorCtr="0" upright="1"/>
        <a:lstStyle/>
        <a:p>
          <a:pPr algn="ctr" rtl="1">
            <a:defRPr sz="1000"/>
          </a:pPr>
          <a:r>
            <a:rPr lang="pt-BR" sz="1400" b="1" i="0" strike="noStrike">
              <a:solidFill>
                <a:srgbClr val="000000"/>
              </a:solidFill>
              <a:latin typeface="Arial Narrow"/>
            </a:rPr>
            <a:t>Secretaria Estadual  da Saúde</a:t>
          </a:r>
        </a:p>
      </xdr:txBody>
    </xdr:sp>
    <xdr:clientData/>
  </xdr:twoCellAnchor>
  <xdr:twoCellAnchor>
    <xdr:from>
      <xdr:col>0</xdr:col>
      <xdr:colOff>3406140</xdr:colOff>
      <xdr:row>1</xdr:row>
      <xdr:rowOff>106680</xdr:rowOff>
    </xdr:from>
    <xdr:to>
      <xdr:col>4</xdr:col>
      <xdr:colOff>143436</xdr:colOff>
      <xdr:row>2</xdr:row>
      <xdr:rowOff>243840</xdr:rowOff>
    </xdr:to>
    <xdr:sp macro="" textlink="">
      <xdr:nvSpPr>
        <xdr:cNvPr id="4" name="CaixaDeTexto 3"/>
        <xdr:cNvSpPr txBox="1"/>
      </xdr:nvSpPr>
      <xdr:spPr>
        <a:xfrm>
          <a:off x="3406140" y="384586"/>
          <a:ext cx="3649084" cy="450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400" b="1">
              <a:solidFill>
                <a:schemeClr val="dk1"/>
              </a:solidFill>
              <a:latin typeface="+mn-lt"/>
              <a:ea typeface="+mn-ea"/>
              <a:cs typeface="+mn-cs"/>
            </a:rPr>
            <a:t>NÚCLEO DE INFRAESTRUTURA EM SAÚDE - NIS</a:t>
          </a:r>
          <a:endParaRPr lang="pt-BR" sz="1400"/>
        </a:p>
      </xdr:txBody>
    </xdr:sp>
    <xdr:clientData/>
  </xdr:twoCellAnchor>
  <xdr:twoCellAnchor>
    <xdr:from>
      <xdr:col>0</xdr:col>
      <xdr:colOff>3406140</xdr:colOff>
      <xdr:row>0</xdr:row>
      <xdr:rowOff>7620</xdr:rowOff>
    </xdr:from>
    <xdr:to>
      <xdr:col>4</xdr:col>
      <xdr:colOff>143436</xdr:colOff>
      <xdr:row>1</xdr:row>
      <xdr:rowOff>114300</xdr:rowOff>
    </xdr:to>
    <xdr:sp macro="" textlink="">
      <xdr:nvSpPr>
        <xdr:cNvPr id="6" name="CaixaDeTexto 5"/>
        <xdr:cNvSpPr txBox="1"/>
      </xdr:nvSpPr>
      <xdr:spPr>
        <a:xfrm>
          <a:off x="3406140" y="7620"/>
          <a:ext cx="3649084" cy="38458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400" b="1">
              <a:solidFill>
                <a:schemeClr val="dk1"/>
              </a:solidFill>
              <a:latin typeface="+mn-lt"/>
              <a:ea typeface="+mn-ea"/>
              <a:cs typeface="+mn-cs"/>
            </a:rPr>
            <a:t>GABINETE DO SECRETÁRIO</a:t>
          </a:r>
          <a:endParaRPr lang="pt-BR" sz="14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9"/>
  <sheetViews>
    <sheetView tabSelected="1" view="pageBreakPreview" topLeftCell="A20" zoomScale="85" zoomScaleNormal="100" zoomScaleSheetLayoutView="85" workbookViewId="0">
      <selection activeCell="E28" sqref="E28:E33"/>
    </sheetView>
  </sheetViews>
  <sheetFormatPr defaultRowHeight="13.2"/>
  <cols>
    <col min="1" max="1" width="59.6640625" style="2" customWidth="1"/>
    <col min="2" max="2" width="11.44140625" style="2" bestFit="1" customWidth="1"/>
    <col min="3" max="3" width="14.44140625" style="2" bestFit="1" customWidth="1"/>
    <col min="4" max="4" width="15.21875" style="2" customWidth="1"/>
    <col min="5" max="5" width="15.44140625" style="2" bestFit="1" customWidth="1"/>
    <col min="6" max="6" width="14.6640625" style="2" customWidth="1"/>
    <col min="7" max="16384" width="8.88671875" style="2"/>
  </cols>
  <sheetData>
    <row r="1" spans="1:6" ht="21.6" customHeight="1"/>
    <row r="2" spans="1:6" ht="24.6" customHeight="1">
      <c r="A2" s="3"/>
    </row>
    <row r="3" spans="1:6" ht="23.4" customHeight="1"/>
    <row r="4" spans="1:6" ht="3" customHeight="1"/>
    <row r="5" spans="1:6" ht="18" customHeight="1">
      <c r="A5" s="31" t="s">
        <v>62</v>
      </c>
      <c r="B5" s="32"/>
      <c r="C5" s="32"/>
      <c r="D5" s="32"/>
      <c r="E5" s="33"/>
    </row>
    <row r="6" spans="1:6" ht="9.6" customHeight="1">
      <c r="A6" s="37"/>
      <c r="B6" s="38"/>
      <c r="C6" s="39"/>
    </row>
    <row r="7" spans="1:6" ht="21" customHeight="1">
      <c r="A7" s="17" t="s">
        <v>0</v>
      </c>
      <c r="B7" s="18" t="s">
        <v>54</v>
      </c>
      <c r="C7" s="18" t="s">
        <v>63</v>
      </c>
      <c r="D7" s="19" t="s">
        <v>21</v>
      </c>
      <c r="E7" s="19" t="s">
        <v>52</v>
      </c>
    </row>
    <row r="8" spans="1:6" ht="14.4">
      <c r="A8" s="4"/>
      <c r="B8" s="5"/>
      <c r="C8" s="4"/>
      <c r="D8" s="1"/>
      <c r="E8" s="6"/>
      <c r="F8" s="7"/>
    </row>
    <row r="9" spans="1:6">
      <c r="A9" s="6" t="s">
        <v>16</v>
      </c>
      <c r="B9" s="8">
        <v>5986.31</v>
      </c>
      <c r="C9" s="8">
        <v>5986.31</v>
      </c>
      <c r="D9" s="8">
        <v>0.5</v>
      </c>
      <c r="E9" s="8">
        <f>+D9*C9</f>
        <v>2993.1550000000002</v>
      </c>
    </row>
    <row r="10" spans="1:6">
      <c r="A10" s="6" t="s">
        <v>36</v>
      </c>
      <c r="B10" s="8">
        <v>2556.96</v>
      </c>
      <c r="C10" s="8">
        <v>2169.6799999999998</v>
      </c>
      <c r="D10" s="8">
        <v>1</v>
      </c>
      <c r="E10" s="8">
        <f t="shared" ref="E10:E37" si="0">+D10*C10</f>
        <v>2169.6799999999998</v>
      </c>
    </row>
    <row r="11" spans="1:6">
      <c r="A11" s="6" t="s">
        <v>37</v>
      </c>
      <c r="B11" s="8"/>
      <c r="C11" s="8">
        <v>387.28</v>
      </c>
      <c r="D11" s="8">
        <v>0.5</v>
      </c>
      <c r="E11" s="8">
        <f t="shared" si="0"/>
        <v>193.64</v>
      </c>
    </row>
    <row r="12" spans="1:6">
      <c r="A12" s="6" t="s">
        <v>1</v>
      </c>
      <c r="B12" s="8">
        <v>89.33</v>
      </c>
      <c r="C12" s="8">
        <v>89.33</v>
      </c>
      <c r="D12" s="8">
        <v>0.5</v>
      </c>
      <c r="E12" s="8">
        <f t="shared" si="0"/>
        <v>44.664999999999999</v>
      </c>
    </row>
    <row r="13" spans="1:6">
      <c r="A13" s="6" t="s">
        <v>2</v>
      </c>
      <c r="B13" s="8">
        <v>292.07</v>
      </c>
      <c r="C13" s="8">
        <v>292.07</v>
      </c>
      <c r="D13" s="8">
        <v>0.5</v>
      </c>
      <c r="E13" s="8">
        <f t="shared" si="0"/>
        <v>146.035</v>
      </c>
    </row>
    <row r="14" spans="1:6">
      <c r="A14" s="6" t="s">
        <v>3</v>
      </c>
      <c r="B14" s="8">
        <v>113.1</v>
      </c>
      <c r="C14" s="8">
        <v>113.1</v>
      </c>
      <c r="D14" s="8">
        <v>1</v>
      </c>
      <c r="E14" s="8">
        <f t="shared" si="0"/>
        <v>113.1</v>
      </c>
    </row>
    <row r="15" spans="1:6">
      <c r="A15" s="6" t="s">
        <v>12</v>
      </c>
      <c r="B15" s="8">
        <v>386.97</v>
      </c>
      <c r="C15" s="8">
        <v>386.97</v>
      </c>
      <c r="D15" s="8">
        <v>1</v>
      </c>
      <c r="E15" s="8">
        <f t="shared" si="0"/>
        <v>386.97</v>
      </c>
    </row>
    <row r="16" spans="1:6">
      <c r="A16" s="6" t="s">
        <v>13</v>
      </c>
      <c r="B16" s="8">
        <v>412.23</v>
      </c>
      <c r="C16" s="8">
        <v>412.23</v>
      </c>
      <c r="D16" s="8">
        <v>1</v>
      </c>
      <c r="E16" s="8">
        <f t="shared" si="0"/>
        <v>412.23</v>
      </c>
    </row>
    <row r="17" spans="1:5">
      <c r="A17" s="6" t="s">
        <v>14</v>
      </c>
      <c r="B17" s="8">
        <v>118.7</v>
      </c>
      <c r="C17" s="8">
        <v>118.7</v>
      </c>
      <c r="D17" s="8">
        <v>0.5</v>
      </c>
      <c r="E17" s="8">
        <f t="shared" si="0"/>
        <v>59.35</v>
      </c>
    </row>
    <row r="18" spans="1:5">
      <c r="A18" s="6" t="s">
        <v>15</v>
      </c>
      <c r="B18" s="8">
        <v>2236.56</v>
      </c>
      <c r="C18" s="8">
        <f>2236.56-468.63</f>
        <v>1767.9299999999998</v>
      </c>
      <c r="D18" s="8">
        <v>1</v>
      </c>
      <c r="E18" s="8">
        <f t="shared" si="0"/>
        <v>1767.9299999999998</v>
      </c>
    </row>
    <row r="19" spans="1:5">
      <c r="A19" s="6" t="s">
        <v>38</v>
      </c>
      <c r="B19" s="8"/>
      <c r="C19" s="8">
        <v>468.63</v>
      </c>
      <c r="D19" s="8">
        <v>0.5</v>
      </c>
      <c r="E19" s="8">
        <f t="shared" si="0"/>
        <v>234.315</v>
      </c>
    </row>
    <row r="20" spans="1:5" ht="26.4">
      <c r="A20" s="1" t="s">
        <v>17</v>
      </c>
      <c r="B20" s="1"/>
      <c r="C20" s="8">
        <v>9740.44</v>
      </c>
      <c r="D20" s="8">
        <v>0.1</v>
      </c>
      <c r="E20" s="8">
        <f t="shared" si="0"/>
        <v>974.0440000000001</v>
      </c>
    </row>
    <row r="21" spans="1:5">
      <c r="A21" s="6" t="s">
        <v>4</v>
      </c>
      <c r="B21" s="8">
        <v>1996.58</v>
      </c>
      <c r="C21" s="8">
        <f>1996.58-320.21</f>
        <v>1676.37</v>
      </c>
      <c r="D21" s="8">
        <v>1</v>
      </c>
      <c r="E21" s="8">
        <f t="shared" si="0"/>
        <v>1676.37</v>
      </c>
    </row>
    <row r="22" spans="1:5" ht="26.4">
      <c r="A22" s="1" t="s">
        <v>39</v>
      </c>
      <c r="B22" s="8"/>
      <c r="C22" s="8">
        <v>401.71</v>
      </c>
      <c r="D22" s="8">
        <v>0.5</v>
      </c>
      <c r="E22" s="8">
        <f t="shared" si="0"/>
        <v>200.85499999999999</v>
      </c>
    </row>
    <row r="23" spans="1:5">
      <c r="A23" s="6" t="s">
        <v>18</v>
      </c>
      <c r="B23" s="6"/>
      <c r="C23" s="8">
        <v>210</v>
      </c>
      <c r="D23" s="8">
        <v>0.3</v>
      </c>
      <c r="E23" s="8">
        <f t="shared" si="0"/>
        <v>63</v>
      </c>
    </row>
    <row r="24" spans="1:5">
      <c r="A24" s="6" t="s">
        <v>5</v>
      </c>
      <c r="B24" s="8">
        <v>1996.58</v>
      </c>
      <c r="C24" s="8">
        <v>1676.37</v>
      </c>
      <c r="D24" s="8">
        <v>1</v>
      </c>
      <c r="E24" s="8">
        <f t="shared" si="0"/>
        <v>1676.37</v>
      </c>
    </row>
    <row r="25" spans="1:5" ht="26.4">
      <c r="A25" s="1" t="s">
        <v>40</v>
      </c>
      <c r="B25" s="8"/>
      <c r="C25" s="8">
        <v>401.71</v>
      </c>
      <c r="D25" s="8">
        <v>0.5</v>
      </c>
      <c r="E25" s="8">
        <f t="shared" si="0"/>
        <v>200.85499999999999</v>
      </c>
    </row>
    <row r="26" spans="1:5">
      <c r="A26" s="6" t="s">
        <v>6</v>
      </c>
      <c r="B26" s="8">
        <v>1996.58</v>
      </c>
      <c r="C26" s="8">
        <v>1676.37</v>
      </c>
      <c r="D26" s="8">
        <v>1</v>
      </c>
      <c r="E26" s="8">
        <f t="shared" si="0"/>
        <v>1676.37</v>
      </c>
    </row>
    <row r="27" spans="1:5" ht="26.4">
      <c r="A27" s="1" t="s">
        <v>41</v>
      </c>
      <c r="B27" s="8"/>
      <c r="C27" s="8">
        <v>401.71</v>
      </c>
      <c r="D27" s="8">
        <v>0.5</v>
      </c>
      <c r="E27" s="8">
        <f t="shared" si="0"/>
        <v>200.85499999999999</v>
      </c>
    </row>
    <row r="28" spans="1:5">
      <c r="A28" s="6" t="s">
        <v>7</v>
      </c>
      <c r="B28" s="8">
        <v>1999.58</v>
      </c>
      <c r="C28" s="8">
        <v>1676.37</v>
      </c>
      <c r="D28" s="8">
        <v>1</v>
      </c>
      <c r="E28" s="8">
        <f t="shared" si="0"/>
        <v>1676.37</v>
      </c>
    </row>
    <row r="29" spans="1:5" ht="26.4">
      <c r="A29" s="1" t="s">
        <v>42</v>
      </c>
      <c r="B29" s="8"/>
      <c r="C29" s="8">
        <v>401.71</v>
      </c>
      <c r="D29" s="8">
        <v>0.5</v>
      </c>
      <c r="E29" s="8">
        <f t="shared" ref="E29" si="1">+D29*C29</f>
        <v>200.85499999999999</v>
      </c>
    </row>
    <row r="30" spans="1:5">
      <c r="A30" s="6" t="s">
        <v>8</v>
      </c>
      <c r="B30" s="8">
        <v>1999.58</v>
      </c>
      <c r="C30" s="8">
        <v>1676.37</v>
      </c>
      <c r="D30" s="8">
        <v>1</v>
      </c>
      <c r="E30" s="8">
        <f t="shared" si="0"/>
        <v>1676.37</v>
      </c>
    </row>
    <row r="31" spans="1:5" ht="26.4">
      <c r="A31" s="1" t="s">
        <v>43</v>
      </c>
      <c r="B31" s="8"/>
      <c r="C31" s="8">
        <v>401.71</v>
      </c>
      <c r="D31" s="8">
        <v>0.5</v>
      </c>
      <c r="E31" s="8">
        <f t="shared" si="0"/>
        <v>200.85499999999999</v>
      </c>
    </row>
    <row r="32" spans="1:5">
      <c r="A32" s="6" t="s">
        <v>9</v>
      </c>
      <c r="B32" s="8">
        <v>1999.58</v>
      </c>
      <c r="C32" s="8">
        <v>1676.37</v>
      </c>
      <c r="D32" s="8">
        <v>1</v>
      </c>
      <c r="E32" s="8">
        <f t="shared" si="0"/>
        <v>1676.37</v>
      </c>
    </row>
    <row r="33" spans="1:5" ht="26.4">
      <c r="A33" s="1" t="s">
        <v>44</v>
      </c>
      <c r="B33" s="8"/>
      <c r="C33" s="8">
        <v>401.71</v>
      </c>
      <c r="D33" s="8">
        <v>0.5</v>
      </c>
      <c r="E33" s="8">
        <f t="shared" ref="E33" si="2">+D33*C33</f>
        <v>200.85499999999999</v>
      </c>
    </row>
    <row r="34" spans="1:5">
      <c r="A34" s="6" t="s">
        <v>10</v>
      </c>
      <c r="B34" s="8">
        <v>1999.58</v>
      </c>
      <c r="C34" s="8">
        <v>1676.37</v>
      </c>
      <c r="D34" s="8">
        <v>1</v>
      </c>
      <c r="E34" s="8">
        <f t="shared" si="0"/>
        <v>1676.37</v>
      </c>
    </row>
    <row r="35" spans="1:5" ht="26.4">
      <c r="A35" s="1" t="s">
        <v>45</v>
      </c>
      <c r="B35" s="8"/>
      <c r="C35" s="8">
        <v>401.71</v>
      </c>
      <c r="D35" s="8">
        <v>0.5</v>
      </c>
      <c r="E35" s="8">
        <f t="shared" si="0"/>
        <v>200.85499999999999</v>
      </c>
    </row>
    <row r="36" spans="1:5">
      <c r="A36" s="6" t="s">
        <v>19</v>
      </c>
      <c r="B36" s="8">
        <v>701.07</v>
      </c>
      <c r="C36" s="8">
        <v>701.07</v>
      </c>
      <c r="D36" s="8">
        <v>0.5</v>
      </c>
      <c r="E36" s="8">
        <f t="shared" si="0"/>
        <v>350.53500000000003</v>
      </c>
    </row>
    <row r="37" spans="1:5">
      <c r="A37" s="6" t="s">
        <v>20</v>
      </c>
      <c r="B37" s="6"/>
      <c r="C37" s="8">
        <v>313.29000000000002</v>
      </c>
      <c r="D37" s="8">
        <v>0.5</v>
      </c>
      <c r="E37" s="8">
        <f t="shared" si="0"/>
        <v>156.64500000000001</v>
      </c>
    </row>
    <row r="38" spans="1:5">
      <c r="A38" s="9" t="s">
        <v>11</v>
      </c>
      <c r="B38" s="10">
        <f>SUM(B9:B37)</f>
        <v>26881.360000000008</v>
      </c>
      <c r="C38" s="10">
        <f>SUM(C9:C37)</f>
        <v>37703.589999999989</v>
      </c>
      <c r="D38" s="6"/>
      <c r="E38" s="10">
        <f>SUM(E9:E37)</f>
        <v>23205.868999999992</v>
      </c>
    </row>
    <row r="40" spans="1:5">
      <c r="A40" s="25" t="s">
        <v>55</v>
      </c>
      <c r="B40" s="26"/>
      <c r="C40" s="26"/>
      <c r="D40" s="26"/>
      <c r="E40" s="27"/>
    </row>
    <row r="42" spans="1:5" ht="28.2" customHeight="1">
      <c r="A42" s="34" t="s">
        <v>56</v>
      </c>
      <c r="B42" s="35"/>
      <c r="C42" s="35"/>
      <c r="D42" s="36"/>
    </row>
    <row r="43" spans="1:5">
      <c r="A43" s="6"/>
      <c r="B43" s="6"/>
      <c r="C43" s="6"/>
      <c r="D43" s="6"/>
    </row>
    <row r="44" spans="1:5">
      <c r="A44" s="6" t="s">
        <v>60</v>
      </c>
      <c r="B44" s="11">
        <v>1265.1199999999999</v>
      </c>
      <c r="C44" s="6"/>
      <c r="D44" s="6"/>
    </row>
    <row r="45" spans="1:5">
      <c r="A45" s="6" t="s">
        <v>22</v>
      </c>
      <c r="B45" s="12">
        <v>1265.1199999999999</v>
      </c>
      <c r="C45" s="8">
        <f>E38</f>
        <v>23205.868999999992</v>
      </c>
      <c r="D45" s="12">
        <f>+C45*B45</f>
        <v>29358208.989279985</v>
      </c>
    </row>
    <row r="46" spans="1:5">
      <c r="A46" s="6" t="s">
        <v>27</v>
      </c>
      <c r="B46" s="13">
        <v>0.25</v>
      </c>
      <c r="C46" s="8">
        <f>+D45</f>
        <v>29358208.989279985</v>
      </c>
      <c r="D46" s="12">
        <f>+C46*B46</f>
        <v>7339552.2473199964</v>
      </c>
    </row>
    <row r="47" spans="1:5">
      <c r="A47" s="6" t="s">
        <v>28</v>
      </c>
      <c r="B47" s="12"/>
      <c r="C47" s="8"/>
      <c r="D47" s="12">
        <f>SUM(D45:D46)</f>
        <v>36697761.236599982</v>
      </c>
    </row>
    <row r="48" spans="1:5">
      <c r="B48" s="14"/>
      <c r="C48" s="15"/>
      <c r="D48" s="14"/>
    </row>
    <row r="49" spans="1:4">
      <c r="A49" s="34" t="s">
        <v>61</v>
      </c>
      <c r="B49" s="35"/>
      <c r="C49" s="35"/>
      <c r="D49" s="36"/>
    </row>
    <row r="50" spans="1:4" ht="6.6" customHeight="1">
      <c r="A50" s="22"/>
      <c r="B50" s="23"/>
      <c r="C50" s="23"/>
      <c r="D50" s="24"/>
    </row>
    <row r="51" spans="1:4" ht="16.8">
      <c r="A51" s="20" t="s">
        <v>24</v>
      </c>
      <c r="B51" s="20" t="s">
        <v>25</v>
      </c>
      <c r="C51" s="19" t="s">
        <v>53</v>
      </c>
      <c r="D51" s="20" t="s">
        <v>26</v>
      </c>
    </row>
    <row r="52" spans="1:4">
      <c r="A52" s="6" t="s">
        <v>29</v>
      </c>
      <c r="B52" s="8">
        <v>26881.360000000008</v>
      </c>
      <c r="C52" s="6">
        <v>65.75</v>
      </c>
      <c r="D52" s="11">
        <f>+C52*B52</f>
        <v>1767449.4200000006</v>
      </c>
    </row>
    <row r="53" spans="1:4">
      <c r="A53" s="6" t="s">
        <v>23</v>
      </c>
      <c r="B53" s="8">
        <v>26881.360000000008</v>
      </c>
      <c r="C53" s="6">
        <v>155.28</v>
      </c>
      <c r="D53" s="11">
        <f t="shared" ref="D53:D64" si="3">+C53*B53</f>
        <v>4174137.580800001</v>
      </c>
    </row>
    <row r="54" spans="1:4">
      <c r="A54" s="6" t="s">
        <v>32</v>
      </c>
      <c r="B54" s="8">
        <v>26881.360000000008</v>
      </c>
      <c r="C54" s="6">
        <v>196.79</v>
      </c>
      <c r="D54" s="11">
        <f t="shared" si="3"/>
        <v>5289982.834400001</v>
      </c>
    </row>
    <row r="55" spans="1:4" ht="26.4">
      <c r="A55" s="1" t="s">
        <v>33</v>
      </c>
      <c r="B55" s="8">
        <v>26881.360000000008</v>
      </c>
      <c r="C55" s="6">
        <v>493.86</v>
      </c>
      <c r="D55" s="11">
        <f t="shared" si="3"/>
        <v>13275628.449600004</v>
      </c>
    </row>
    <row r="56" spans="1:4">
      <c r="A56" s="1" t="s">
        <v>46</v>
      </c>
      <c r="B56" s="8">
        <v>26881.360000000008</v>
      </c>
      <c r="C56" s="6">
        <v>88.99</v>
      </c>
      <c r="D56" s="11">
        <f t="shared" si="3"/>
        <v>2392172.2264000005</v>
      </c>
    </row>
    <row r="57" spans="1:4">
      <c r="A57" s="1" t="s">
        <v>47</v>
      </c>
      <c r="B57" s="8">
        <v>26881.360000000008</v>
      </c>
      <c r="C57" s="6">
        <v>43.7</v>
      </c>
      <c r="D57" s="11">
        <f t="shared" si="3"/>
        <v>1174715.4320000005</v>
      </c>
    </row>
    <row r="58" spans="1:4">
      <c r="A58" s="1" t="s">
        <v>48</v>
      </c>
      <c r="B58" s="8">
        <v>26881.360000000008</v>
      </c>
      <c r="C58" s="6">
        <v>54.04</v>
      </c>
      <c r="D58" s="11">
        <f t="shared" si="3"/>
        <v>1452668.6944000004</v>
      </c>
    </row>
    <row r="59" spans="1:4">
      <c r="A59" s="1" t="s">
        <v>49</v>
      </c>
      <c r="B59" s="8">
        <v>26881.360000000008</v>
      </c>
      <c r="C59" s="6">
        <v>17.91</v>
      </c>
      <c r="D59" s="11">
        <f t="shared" si="3"/>
        <v>481445.15760000015</v>
      </c>
    </row>
    <row r="60" spans="1:4">
      <c r="A60" s="6" t="s">
        <v>30</v>
      </c>
      <c r="B60" s="8">
        <v>26881.360000000008</v>
      </c>
      <c r="C60" s="6">
        <v>83.85</v>
      </c>
      <c r="D60" s="11">
        <f t="shared" si="3"/>
        <v>2254002.0360000003</v>
      </c>
    </row>
    <row r="61" spans="1:4">
      <c r="A61" s="6" t="s">
        <v>34</v>
      </c>
      <c r="B61" s="8">
        <v>26881.360000000008</v>
      </c>
      <c r="C61" s="6">
        <v>384.69</v>
      </c>
      <c r="D61" s="11">
        <f t="shared" si="3"/>
        <v>10340990.378400004</v>
      </c>
    </row>
    <row r="62" spans="1:4">
      <c r="A62" s="6" t="s">
        <v>51</v>
      </c>
      <c r="B62" s="8"/>
      <c r="C62" s="6"/>
      <c r="D62" s="11">
        <f>(2*298000+6*323450)*1.25</f>
        <v>3170875</v>
      </c>
    </row>
    <row r="63" spans="1:4">
      <c r="A63" s="6" t="s">
        <v>50</v>
      </c>
      <c r="B63" s="8">
        <v>26881.360000000008</v>
      </c>
      <c r="C63" s="6">
        <v>14.07</v>
      </c>
      <c r="D63" s="11">
        <f t="shared" si="3"/>
        <v>378220.73520000011</v>
      </c>
    </row>
    <row r="64" spans="1:4">
      <c r="A64" s="6" t="s">
        <v>31</v>
      </c>
      <c r="B64" s="8">
        <v>26881.360000000008</v>
      </c>
      <c r="C64" s="6">
        <v>5.88</v>
      </c>
      <c r="D64" s="11">
        <f t="shared" si="3"/>
        <v>158062.39680000005</v>
      </c>
    </row>
    <row r="65" spans="1:5">
      <c r="A65" s="6" t="s">
        <v>35</v>
      </c>
      <c r="B65" s="6"/>
      <c r="C65" s="6"/>
      <c r="D65" s="12">
        <f>SUM(D52:D64)</f>
        <v>46310350.341600016</v>
      </c>
      <c r="E65" s="16"/>
    </row>
    <row r="66" spans="1:5">
      <c r="A66" s="6"/>
      <c r="B66" s="6"/>
      <c r="C66" s="6"/>
      <c r="D66" s="6"/>
    </row>
    <row r="67" spans="1:5">
      <c r="A67" s="9" t="s">
        <v>57</v>
      </c>
      <c r="B67" s="9"/>
      <c r="C67" s="9"/>
      <c r="D67" s="21">
        <f>+D65+D47</f>
        <v>83008111.578199998</v>
      </c>
      <c r="E67" s="16"/>
    </row>
    <row r="68" spans="1:5">
      <c r="A68" s="25" t="s">
        <v>58</v>
      </c>
      <c r="B68" s="26"/>
      <c r="C68" s="26"/>
      <c r="D68" s="27"/>
    </row>
    <row r="69" spans="1:5">
      <c r="A69" s="28" t="s">
        <v>59</v>
      </c>
      <c r="B69" s="29"/>
      <c r="C69" s="29"/>
      <c r="D69" s="30"/>
    </row>
  </sheetData>
  <mergeCells count="7">
    <mergeCell ref="A68:D68"/>
    <mergeCell ref="A69:D69"/>
    <mergeCell ref="A5:E5"/>
    <mergeCell ref="A49:D49"/>
    <mergeCell ref="A42:D42"/>
    <mergeCell ref="A6:C6"/>
    <mergeCell ref="A40:E40"/>
  </mergeCells>
  <pageMargins left="1.0236220472440944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Plan1</vt:lpstr>
      <vt:lpstr>Plan2</vt:lpstr>
      <vt:lpstr>Plan3</vt:lpstr>
      <vt:lpstr>Plan1!Area_de_impressao</vt:lpstr>
      <vt:lpstr>Plan1!Titulos_de_impressao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Assessoria1</dc:creator>
  <cp:lastModifiedBy>Assessoria1</cp:lastModifiedBy>
  <cp:lastPrinted>2016-04-01T19:53:18Z</cp:lastPrinted>
  <dcterms:created xsi:type="dcterms:W3CDTF">2015-12-22T19:10:54Z</dcterms:created>
  <dcterms:modified xsi:type="dcterms:W3CDTF">2016-08-29T12:53:41Z</dcterms:modified>
</cp:coreProperties>
</file>